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3" activeTab="4"/>
  </bookViews>
  <sheets>
    <sheet name="OPĆI DIO" sheetId="1" r:id="rId1"/>
    <sheet name="PLAN PRIHODA" sheetId="2" r:id="rId2"/>
    <sheet name="PLAN RASHODA I IZDATAKA" sheetId="3" r:id="rId3"/>
    <sheet name="OPĆI DIO-izmjena" sheetId="4" r:id="rId4"/>
    <sheet name="PLAN PRIHODA-izmjena" sheetId="5" r:id="rId5"/>
    <sheet name="PLAN RASHODA I IZDATAKA-izmjena" sheetId="6" r:id="rId6"/>
  </sheets>
  <definedNames>
    <definedName name="_xlnm.Print_Titles" localSheetId="1">'PLAN PRIHODA'!$1:$1</definedName>
    <definedName name="_xlnm.Print_Titles" localSheetId="4">'PLAN PRIHODA-izmjena'!$1:$1</definedName>
    <definedName name="_xlnm.Print_Titles" localSheetId="2">'PLAN RASHODA I IZDATAKA'!$1:$2</definedName>
    <definedName name="_xlnm.Print_Titles" localSheetId="5">'PLAN RASHODA I IZDATAKA-izmjena'!$1:$2</definedName>
    <definedName name="_xlnm.Print_Area" localSheetId="0">'OPĆI DIO'!$A$4:$H$26</definedName>
    <definedName name="_xlnm.Print_Area" localSheetId="3">'OPĆI DIO-izmjena'!$A$4:$H$24</definedName>
    <definedName name="_xlnm.Print_Area" localSheetId="1">'PLAN PRIHODA'!$A$1:$H$45</definedName>
    <definedName name="_xlnm.Print_Area" localSheetId="4">'PLAN PRIHODA-izmjena'!$A$1:$H$36</definedName>
  </definedNames>
  <calcPr fullCalcOnLoad="1"/>
</workbook>
</file>

<file path=xl/sharedStrings.xml><?xml version="1.0" encoding="utf-8"?>
<sst xmlns="http://schemas.openxmlformats.org/spreadsheetml/2006/main" count="212" uniqueCount="90">
  <si>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</si>
  <si>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</si>
  <si>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</si>
  <si>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</si>
  <si>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</si>
  <si>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</si>
  <si>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</si>
  <si>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</si>
  <si>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</si>
  <si>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</si>
  <si>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</si>
  <si>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</si>
  <si>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</si>
  <si>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</si>
  <si>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</si>
  <si>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</si>
  <si>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</si>
  <si>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</si>
  <si>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</si>
  <si>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</si>
  <si>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</si>
  <si>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</si>
  <si>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</si>
  <si>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</si>
  <si>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</si>
  <si>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</si>
  <si>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</si>
  <si>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</si>
  <si>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</si>
  <si>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</si>
  <si>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</si>
  <si>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</si>
  <si>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</si>
  <si>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</si>
  <si>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</si>
  <si>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</si>
  <si>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</si>
  <si>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</si>
  <si>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</si>
  <si>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</si>
  <si>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</si>
  <si>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</si>
  <si>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</si>
  <si>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</si>
  <si>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</si>
  <si>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</si>
  <si>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</si>
  <si>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</si>
  <si>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</si>
  <si>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PRIJEDLOG PLANA ZA 2014.</t>
  </si>
  <si>
    <t>PROJEKCIJA PLANA ZA 2015.</t>
  </si>
  <si>
    <t>PROJEKCIJA PLANA ZA 2016.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</si>
  <si>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</si>
  <si>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</si>
  <si>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</si>
  <si>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</si>
  <si>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</si>
  <si>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</si>
  <si>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</si>
  <si>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</si>
  <si>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Ukupno prihodi i primici za 2016.</t>
  </si>
  <si>
    <t>Potpis ravnatelja:</t>
  </si>
  <si>
    <t>_____________________</t>
  </si>
  <si>
    <t>Željko Kovačević, prof.</t>
  </si>
  <si>
    <t>___________________</t>
  </si>
  <si>
    <r>
      <t>PRIJEDLOG FINANCIJSKOG PLANA (</t>
    </r>
    <r>
      <rPr>
        <b/>
        <i/>
        <sz val="10"/>
        <color indexed="8"/>
        <rFont val="Arial"/>
        <family val="2"/>
      </rPr>
      <t>OSNOVNA ŠKOLA NIKOLE ANDRIĆA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</si>
  <si>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urbroj: 2188/02-83-13-1</t>
  </si>
  <si>
    <t>Vukovar 17.12.2013.</t>
  </si>
  <si>
    <t>klasa:  400-02/13-01/7</t>
  </si>
  <si>
    <t>2017.</t>
  </si>
  <si>
    <t>Ukupno prihodi i primici za 2017.</t>
  </si>
  <si>
    <t>Naknade ostalih troškova- pripravnici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</si>
  <si>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</si>
  <si>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OSNOVNA ŠKOLA NIKOLE ANDRIĆA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</si>
  <si>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2018.</t>
  </si>
  <si>
    <t>Josipa Kotromanović Sauka</t>
  </si>
  <si>
    <t>Prijedlog plana 
za 2017</t>
  </si>
  <si>
    <t>Projekcija plana
za 2018.</t>
  </si>
  <si>
    <t>Projekcija plana 
za 2019.</t>
  </si>
  <si>
    <t>Vukovar 30.12.2016.</t>
  </si>
  <si>
    <t>Ukupno prihodi i primici za 2018.</t>
  </si>
  <si>
    <t>Ukupno prihodi i primici za 2019.</t>
  </si>
  <si>
    <t>2019.</t>
  </si>
  <si>
    <t>urbroj: 2188/02-83-16-1</t>
  </si>
  <si>
    <t>PRIJEDLOG PLANA ZA 2017.</t>
  </si>
  <si>
    <t>PROJEKCIJA PLANA ZA 2019.</t>
  </si>
  <si>
    <t>Potpis ravnateljice:</t>
  </si>
  <si>
    <t>klasa:  401-01/16-01/08</t>
  </si>
  <si>
    <t>Predsjednica Školskog odbora:</t>
  </si>
  <si>
    <t>Martina Prpić-Kukuljica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</si>
</sst>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19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/>
    </xf>
    <xf numFmtId="0" fontId="27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18" xfId="0" applyNumberFormat="1" applyFont="1" applyFill="1" applyBorder="1" applyAlignment="1" applyProtection="1">
      <alignment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right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18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3" fontId="21" fillId="0" borderId="18" xfId="0" applyNumberFormat="1" applyFont="1" applyBorder="1" applyAlignment="1">
      <alignment horizontal="right" wrapText="1"/>
    </xf>
    <xf numFmtId="3" fontId="27" fillId="0" borderId="18" xfId="0" applyNumberFormat="1" applyFont="1" applyFill="1" applyBorder="1" applyAlignment="1" applyProtection="1">
      <alignment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19" xfId="0" applyNumberFormat="1" applyFont="1" applyFill="1" applyBorder="1" applyAlignment="1" applyProtection="1">
      <alignment horizontal="left" wrapText="1"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18" xfId="0" applyNumberFormat="1" applyFont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 applyProtection="1" quotePrefix="1">
      <alignment horizontal="left" wrapText="1"/>
      <protection/>
    </xf>
    <xf numFmtId="0" fontId="35" fillId="0" borderId="26" xfId="0" applyNumberFormat="1" applyFont="1" applyFill="1" applyBorder="1" applyAlignment="1" applyProtection="1">
      <alignment wrapText="1"/>
      <protection/>
    </xf>
    <xf numFmtId="0" fontId="37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243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243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248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248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14750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57150</xdr:rowOff>
    </xdr:from>
    <xdr:to>
      <xdr:col>1</xdr:col>
      <xdr:colOff>9525</xdr:colOff>
      <xdr:row>17</xdr:row>
      <xdr:rowOff>38100</xdr:rowOff>
    </xdr:to>
    <xdr:sp>
      <xdr:nvSpPr>
        <xdr:cNvPr id="4" name="Line 2"/>
        <xdr:cNvSpPr>
          <a:spLocks/>
        </xdr:cNvSpPr>
      </xdr:nvSpPr>
      <xdr:spPr>
        <a:xfrm>
          <a:off x="28575" y="3752850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5722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5722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1" sqref="A11:E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ht="15">
      <c r="A1" s="46" t="s">
        <v>68</v>
      </c>
    </row>
    <row r="2" ht="15">
      <c r="A2" s="46" t="s">
        <v>66</v>
      </c>
    </row>
    <row r="3" ht="15">
      <c r="A3" s="46" t="s">
        <v>67</v>
      </c>
    </row>
    <row r="4" spans="1:8" ht="48" customHeight="1">
      <c r="A4" s="107" t="s">
        <v>65</v>
      </c>
      <c r="B4" s="107"/>
      <c r="C4" s="107"/>
      <c r="D4" s="107"/>
      <c r="E4" s="107"/>
      <c r="F4" s="107"/>
      <c r="G4" s="107"/>
      <c r="H4" s="107"/>
    </row>
    <row r="5" spans="1:8" s="46" customFormat="1" ht="26.25" customHeight="1">
      <c r="A5" s="107" t="s">
        <v>53</v>
      </c>
      <c r="B5" s="107"/>
      <c r="C5" s="107"/>
      <c r="D5" s="107"/>
      <c r="E5" s="107"/>
      <c r="F5" s="107"/>
      <c r="G5" s="118"/>
      <c r="H5" s="118"/>
    </row>
    <row r="6" spans="1:8" ht="25.5" customHeight="1">
      <c r="A6" s="107"/>
      <c r="B6" s="107"/>
      <c r="C6" s="107"/>
      <c r="D6" s="107"/>
      <c r="E6" s="107"/>
      <c r="F6" s="107"/>
      <c r="G6" s="107"/>
      <c r="H6" s="107"/>
    </row>
    <row r="7" spans="1:5" ht="9" customHeight="1">
      <c r="A7" s="47"/>
      <c r="B7" s="48"/>
      <c r="C7" s="48"/>
      <c r="D7" s="48"/>
      <c r="E7" s="48"/>
    </row>
    <row r="8" spans="1:9" ht="27.75" customHeight="1">
      <c r="A8" s="49"/>
      <c r="B8" s="50"/>
      <c r="C8" s="50"/>
      <c r="D8" s="51"/>
      <c r="E8" s="52"/>
      <c r="F8" s="53" t="s">
        <v>0</v>
      </c>
      <c r="G8" s="53" t="s">
        <v>1</v>
      </c>
      <c r="H8" s="54" t="s">
        <v>2</v>
      </c>
      <c r="I8" s="55"/>
    </row>
    <row r="9" spans="1:9" ht="27.75" customHeight="1">
      <c r="A9" s="112" t="s">
        <v>55</v>
      </c>
      <c r="B9" s="111"/>
      <c r="C9" s="111"/>
      <c r="D9" s="111"/>
      <c r="E9" s="117"/>
      <c r="F9" s="58">
        <f>F10+F11</f>
        <v>5359453</v>
      </c>
      <c r="G9" s="58">
        <f>G10+G11</f>
        <v>5423000</v>
      </c>
      <c r="H9" s="58">
        <f>H10+H11</f>
        <v>5491000</v>
      </c>
      <c r="I9" s="72"/>
    </row>
    <row r="10" spans="1:8" ht="22.5" customHeight="1">
      <c r="A10" s="112" t="s">
        <v>3</v>
      </c>
      <c r="B10" s="111"/>
      <c r="C10" s="111"/>
      <c r="D10" s="111"/>
      <c r="E10" s="117"/>
      <c r="F10" s="57">
        <v>5359453</v>
      </c>
      <c r="G10" s="57">
        <v>5423000</v>
      </c>
      <c r="H10" s="57">
        <v>5491000</v>
      </c>
    </row>
    <row r="11" spans="1:8" ht="22.5" customHeight="1">
      <c r="A11" s="119" t="s">
        <v>4</v>
      </c>
      <c r="B11" s="117"/>
      <c r="C11" s="117"/>
      <c r="D11" s="117"/>
      <c r="E11" s="117"/>
      <c r="F11" s="57">
        <v>0</v>
      </c>
      <c r="G11" s="57">
        <v>0</v>
      </c>
      <c r="H11" s="57">
        <v>0</v>
      </c>
    </row>
    <row r="12" spans="1:8" ht="22.5" customHeight="1">
      <c r="A12" s="73" t="s">
        <v>56</v>
      </c>
      <c r="B12" s="56"/>
      <c r="C12" s="56"/>
      <c r="D12" s="56"/>
      <c r="E12" s="56"/>
      <c r="F12" s="57">
        <f>F13+F14</f>
        <v>5333207</v>
      </c>
      <c r="G12" s="57">
        <f>G13+G14</f>
        <v>5423000</v>
      </c>
      <c r="H12" s="57">
        <f>H13+H14</f>
        <v>5491000</v>
      </c>
    </row>
    <row r="13" spans="1:8" ht="22.5" customHeight="1">
      <c r="A13" s="110" t="s">
        <v>5</v>
      </c>
      <c r="B13" s="111"/>
      <c r="C13" s="111"/>
      <c r="D13" s="111"/>
      <c r="E13" s="120"/>
      <c r="F13" s="58">
        <v>5333207</v>
      </c>
      <c r="G13" s="58">
        <v>5423000</v>
      </c>
      <c r="H13" s="58">
        <v>5491000</v>
      </c>
    </row>
    <row r="14" spans="1:8" ht="22.5" customHeight="1">
      <c r="A14" s="119" t="s">
        <v>6</v>
      </c>
      <c r="B14" s="117"/>
      <c r="C14" s="117"/>
      <c r="D14" s="117"/>
      <c r="E14" s="117"/>
      <c r="F14" s="58">
        <v>0</v>
      </c>
      <c r="G14" s="58">
        <v>0</v>
      </c>
      <c r="H14" s="58">
        <v>0</v>
      </c>
    </row>
    <row r="15" spans="1:8" ht="22.5" customHeight="1">
      <c r="A15" s="110" t="s">
        <v>7</v>
      </c>
      <c r="B15" s="111"/>
      <c r="C15" s="111"/>
      <c r="D15" s="111"/>
      <c r="E15" s="111"/>
      <c r="F15" s="58">
        <f>+F9-F12</f>
        <v>26246</v>
      </c>
      <c r="G15" s="58">
        <f>+G9-G12</f>
        <v>0</v>
      </c>
      <c r="H15" s="58">
        <f>+H9-H12</f>
        <v>0</v>
      </c>
    </row>
    <row r="16" spans="1:8" ht="25.5" customHeight="1">
      <c r="A16" s="107"/>
      <c r="B16" s="108"/>
      <c r="C16" s="108"/>
      <c r="D16" s="108"/>
      <c r="E16" s="108"/>
      <c r="F16" s="109"/>
      <c r="G16" s="109"/>
      <c r="H16" s="109"/>
    </row>
    <row r="17" spans="1:8" ht="27.75" customHeight="1">
      <c r="A17" s="49"/>
      <c r="B17" s="50"/>
      <c r="C17" s="50"/>
      <c r="D17" s="51"/>
      <c r="E17" s="52"/>
      <c r="F17" s="53" t="s">
        <v>0</v>
      </c>
      <c r="G17" s="53" t="s">
        <v>1</v>
      </c>
      <c r="H17" s="54" t="s">
        <v>2</v>
      </c>
    </row>
    <row r="18" spans="1:8" ht="22.5" customHeight="1">
      <c r="A18" s="113" t="s">
        <v>8</v>
      </c>
      <c r="B18" s="114"/>
      <c r="C18" s="114"/>
      <c r="D18" s="114"/>
      <c r="E18" s="115"/>
      <c r="F18" s="60">
        <v>-26246</v>
      </c>
      <c r="G18" s="60">
        <v>0</v>
      </c>
      <c r="H18" s="58">
        <v>0</v>
      </c>
    </row>
    <row r="19" spans="1:8" s="41" customFormat="1" ht="25.5" customHeight="1">
      <c r="A19" s="116"/>
      <c r="B19" s="108"/>
      <c r="C19" s="108"/>
      <c r="D19" s="108"/>
      <c r="E19" s="108"/>
      <c r="F19" s="109"/>
      <c r="G19" s="109"/>
      <c r="H19" s="109"/>
    </row>
    <row r="20" spans="1:8" s="41" customFormat="1" ht="27.75" customHeight="1">
      <c r="A20" s="49"/>
      <c r="B20" s="50"/>
      <c r="C20" s="50"/>
      <c r="D20" s="51"/>
      <c r="E20" s="52"/>
      <c r="F20" s="53" t="s">
        <v>0</v>
      </c>
      <c r="G20" s="53" t="s">
        <v>1</v>
      </c>
      <c r="H20" s="54" t="s">
        <v>2</v>
      </c>
    </row>
    <row r="21" spans="1:8" s="41" customFormat="1" ht="22.5" customHeight="1">
      <c r="A21" s="112" t="s">
        <v>9</v>
      </c>
      <c r="B21" s="111"/>
      <c r="C21" s="111"/>
      <c r="D21" s="111"/>
      <c r="E21" s="111"/>
      <c r="F21" s="57"/>
      <c r="G21" s="57"/>
      <c r="H21" s="57"/>
    </row>
    <row r="22" spans="1:8" s="41" customFormat="1" ht="22.5" customHeight="1">
      <c r="A22" s="112" t="s">
        <v>10</v>
      </c>
      <c r="B22" s="111"/>
      <c r="C22" s="111"/>
      <c r="D22" s="111"/>
      <c r="E22" s="111"/>
      <c r="F22" s="57"/>
      <c r="G22" s="57"/>
      <c r="H22" s="57"/>
    </row>
    <row r="23" spans="1:8" s="41" customFormat="1" ht="22.5" customHeight="1">
      <c r="A23" s="110" t="s">
        <v>11</v>
      </c>
      <c r="B23" s="111"/>
      <c r="C23" s="111"/>
      <c r="D23" s="111"/>
      <c r="E23" s="111"/>
      <c r="F23" s="57"/>
      <c r="G23" s="57"/>
      <c r="H23" s="57"/>
    </row>
    <row r="24" spans="1:8" s="41" customFormat="1" ht="15" customHeight="1">
      <c r="A24" s="61"/>
      <c r="B24" s="62"/>
      <c r="C24" s="59"/>
      <c r="D24" s="63"/>
      <c r="E24" s="62"/>
      <c r="F24" s="64"/>
      <c r="G24" s="64"/>
      <c r="H24" s="64"/>
    </row>
    <row r="25" spans="1:8" s="41" customFormat="1" ht="22.5" customHeight="1">
      <c r="A25" s="110" t="s">
        <v>12</v>
      </c>
      <c r="B25" s="111"/>
      <c r="C25" s="111"/>
      <c r="D25" s="111"/>
      <c r="E25" s="111"/>
      <c r="F25" s="57">
        <f>SUM(F15,F18,F23)</f>
        <v>0</v>
      </c>
      <c r="G25" s="57">
        <f>SUM(G15,G18,G23)</f>
        <v>0</v>
      </c>
      <c r="H25" s="57">
        <f>SUM(H15,H18,H23)</f>
        <v>0</v>
      </c>
    </row>
    <row r="26" spans="1:5" s="41" customFormat="1" ht="18" customHeight="1">
      <c r="A26" s="65"/>
      <c r="B26" s="48"/>
      <c r="C26" s="48"/>
      <c r="D26" s="48"/>
      <c r="E26" s="48"/>
    </row>
  </sheetData>
  <sheetProtection/>
  <mergeCells count="16">
    <mergeCell ref="A15:E15"/>
    <mergeCell ref="A10:E10"/>
    <mergeCell ref="A4:H4"/>
    <mergeCell ref="A5:H5"/>
    <mergeCell ref="A6:H6"/>
    <mergeCell ref="A11:E11"/>
    <mergeCell ref="A13:E13"/>
    <mergeCell ref="A14:E14"/>
    <mergeCell ref="A9:E9"/>
    <mergeCell ref="A16:H16"/>
    <mergeCell ref="A25:E25"/>
    <mergeCell ref="A21:E21"/>
    <mergeCell ref="A22:E22"/>
    <mergeCell ref="A23:E23"/>
    <mergeCell ref="A18:E18"/>
    <mergeCell ref="A19:H1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D51" sqref="D51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7" t="s">
        <v>13</v>
      </c>
      <c r="B1" s="107"/>
      <c r="C1" s="107"/>
      <c r="D1" s="107"/>
      <c r="E1" s="107"/>
      <c r="F1" s="107"/>
      <c r="G1" s="107"/>
      <c r="H1" s="107"/>
    </row>
    <row r="2" spans="1:8" s="2" customFormat="1" ht="13.5" thickBot="1">
      <c r="A2" s="9"/>
      <c r="H2" s="10" t="s">
        <v>14</v>
      </c>
    </row>
    <row r="3" spans="1:8" s="2" customFormat="1" ht="26.25" thickBot="1">
      <c r="A3" s="71" t="s">
        <v>15</v>
      </c>
      <c r="B3" s="126" t="s">
        <v>16</v>
      </c>
      <c r="C3" s="127"/>
      <c r="D3" s="127"/>
      <c r="E3" s="127"/>
      <c r="F3" s="127"/>
      <c r="G3" s="127"/>
      <c r="H3" s="128"/>
    </row>
    <row r="4" spans="1:8" s="2" customFormat="1" ht="76.5">
      <c r="A4" s="82" t="s">
        <v>17</v>
      </c>
      <c r="B4" s="83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85" t="s">
        <v>24</v>
      </c>
    </row>
    <row r="5" spans="1:8" s="2" customFormat="1" ht="12.75">
      <c r="A5" s="86">
        <v>652</v>
      </c>
      <c r="B5" s="87"/>
      <c r="C5" s="88"/>
      <c r="D5" s="102">
        <v>104000</v>
      </c>
      <c r="E5" s="87"/>
      <c r="F5" s="87"/>
      <c r="G5" s="87"/>
      <c r="H5" s="87"/>
    </row>
    <row r="6" spans="1:8" s="2" customFormat="1" ht="12.75">
      <c r="A6" s="86">
        <v>661</v>
      </c>
      <c r="B6" s="87"/>
      <c r="C6" s="88">
        <v>24000</v>
      </c>
      <c r="D6" s="89"/>
      <c r="E6" s="87"/>
      <c r="F6" s="87"/>
      <c r="G6" s="87"/>
      <c r="H6" s="87"/>
    </row>
    <row r="7" spans="1:8" s="2" customFormat="1" ht="12.75">
      <c r="A7" s="86">
        <v>663</v>
      </c>
      <c r="B7" s="88"/>
      <c r="C7" s="88"/>
      <c r="D7" s="88"/>
      <c r="E7" s="88"/>
      <c r="F7" s="88">
        <v>3750</v>
      </c>
      <c r="G7" s="88"/>
      <c r="H7" s="88"/>
    </row>
    <row r="8" spans="1:8" s="2" customFormat="1" ht="12.75">
      <c r="A8" s="86">
        <v>671</v>
      </c>
      <c r="B8" s="88">
        <v>4822200</v>
      </c>
      <c r="C8" s="88"/>
      <c r="D8" s="88"/>
      <c r="E8" s="88"/>
      <c r="F8" s="88"/>
      <c r="G8" s="88"/>
      <c r="H8" s="88"/>
    </row>
    <row r="9" spans="1:8" s="2" customFormat="1" ht="12.75">
      <c r="A9" s="86">
        <v>671</v>
      </c>
      <c r="B9" s="88">
        <v>405503</v>
      </c>
      <c r="C9" s="88"/>
      <c r="D9" s="88"/>
      <c r="E9" s="88"/>
      <c r="F9" s="88"/>
      <c r="G9" s="88"/>
      <c r="H9" s="88"/>
    </row>
    <row r="10" spans="1:8" s="2" customFormat="1" ht="12.75">
      <c r="A10" s="90"/>
      <c r="B10" s="88"/>
      <c r="C10" s="88"/>
      <c r="D10" s="88"/>
      <c r="E10" s="88"/>
      <c r="F10" s="88"/>
      <c r="G10" s="88"/>
      <c r="H10" s="88"/>
    </row>
    <row r="11" spans="1:8" s="2" customFormat="1" ht="12.75">
      <c r="A11" s="90"/>
      <c r="B11" s="88"/>
      <c r="C11" s="88"/>
      <c r="D11" s="88"/>
      <c r="E11" s="88"/>
      <c r="F11" s="88"/>
      <c r="G11" s="88"/>
      <c r="H11" s="88"/>
    </row>
    <row r="12" spans="1:8" s="2" customFormat="1" ht="12.75">
      <c r="A12" s="90"/>
      <c r="B12" s="88"/>
      <c r="C12" s="88"/>
      <c r="D12" s="88"/>
      <c r="E12" s="88"/>
      <c r="F12" s="88"/>
      <c r="G12" s="88"/>
      <c r="H12" s="88"/>
    </row>
    <row r="13" spans="1:8" s="2" customFormat="1" ht="12.75">
      <c r="A13" s="90"/>
      <c r="B13" s="88"/>
      <c r="C13" s="88"/>
      <c r="D13" s="88"/>
      <c r="E13" s="88"/>
      <c r="F13" s="88"/>
      <c r="G13" s="88"/>
      <c r="H13" s="88"/>
    </row>
    <row r="14" spans="1:8" s="2" customFormat="1" ht="12.75">
      <c r="A14" s="90"/>
      <c r="B14" s="88"/>
      <c r="C14" s="88"/>
      <c r="D14" s="88"/>
      <c r="E14" s="88"/>
      <c r="F14" s="88"/>
      <c r="G14" s="88"/>
      <c r="H14" s="88"/>
    </row>
    <row r="15" spans="1:8" s="2" customFormat="1" ht="30" customHeight="1">
      <c r="A15" s="91" t="s">
        <v>25</v>
      </c>
      <c r="B15" s="88">
        <f aca="true" t="shared" si="0" ref="B15:H15">SUM(B5:B14)</f>
        <v>5227703</v>
      </c>
      <c r="C15" s="88">
        <f t="shared" si="0"/>
        <v>24000</v>
      </c>
      <c r="D15" s="88">
        <f t="shared" si="0"/>
        <v>104000</v>
      </c>
      <c r="E15" s="88">
        <f t="shared" si="0"/>
        <v>0</v>
      </c>
      <c r="F15" s="88">
        <f t="shared" si="0"/>
        <v>3750</v>
      </c>
      <c r="G15" s="88">
        <f t="shared" si="0"/>
        <v>0</v>
      </c>
      <c r="H15" s="88">
        <f t="shared" si="0"/>
        <v>0</v>
      </c>
    </row>
    <row r="16" spans="1:8" s="2" customFormat="1" ht="28.5" customHeight="1">
      <c r="A16" s="91" t="s">
        <v>26</v>
      </c>
      <c r="B16" s="121">
        <f>B15+C15+D15+E15+F15+G15+H15</f>
        <v>5359453</v>
      </c>
      <c r="C16" s="121"/>
      <c r="D16" s="121"/>
      <c r="E16" s="121"/>
      <c r="F16" s="121"/>
      <c r="G16" s="121"/>
      <c r="H16" s="121"/>
    </row>
    <row r="17" spans="1:8" ht="12.75">
      <c r="A17" s="92"/>
      <c r="B17" s="92"/>
      <c r="C17" s="92"/>
      <c r="D17" s="93"/>
      <c r="E17" s="94"/>
      <c r="F17" s="76"/>
      <c r="G17" s="76"/>
      <c r="H17" s="95"/>
    </row>
    <row r="18" spans="1:8" ht="24" customHeight="1">
      <c r="A18" s="96" t="s">
        <v>15</v>
      </c>
      <c r="B18" s="122" t="s">
        <v>27</v>
      </c>
      <c r="C18" s="123"/>
      <c r="D18" s="123"/>
      <c r="E18" s="123"/>
      <c r="F18" s="123"/>
      <c r="G18" s="123"/>
      <c r="H18" s="123"/>
    </row>
    <row r="19" spans="1:8" ht="76.5">
      <c r="A19" s="97" t="s">
        <v>17</v>
      </c>
      <c r="B19" s="98" t="s">
        <v>18</v>
      </c>
      <c r="C19" s="98" t="s">
        <v>19</v>
      </c>
      <c r="D19" s="98" t="s">
        <v>20</v>
      </c>
      <c r="E19" s="98" t="s">
        <v>21</v>
      </c>
      <c r="F19" s="98" t="s">
        <v>22</v>
      </c>
      <c r="G19" s="98" t="s">
        <v>23</v>
      </c>
      <c r="H19" s="98" t="s">
        <v>24</v>
      </c>
    </row>
    <row r="20" spans="1:8" ht="12.75">
      <c r="A20" s="86">
        <v>652</v>
      </c>
      <c r="B20" s="87"/>
      <c r="C20" s="88"/>
      <c r="D20" s="102">
        <v>105000</v>
      </c>
      <c r="E20" s="87"/>
      <c r="F20" s="87"/>
      <c r="G20" s="87"/>
      <c r="H20" s="87"/>
    </row>
    <row r="21" spans="1:8" ht="12.75">
      <c r="A21" s="86">
        <v>661</v>
      </c>
      <c r="B21" s="87"/>
      <c r="C21" s="88">
        <v>24000</v>
      </c>
      <c r="D21" s="89"/>
      <c r="E21" s="87"/>
      <c r="F21" s="87"/>
      <c r="G21" s="87"/>
      <c r="H21" s="87"/>
    </row>
    <row r="22" spans="1:8" ht="12.75">
      <c r="A22" s="86">
        <v>663</v>
      </c>
      <c r="B22" s="88"/>
      <c r="C22" s="88"/>
      <c r="D22" s="88"/>
      <c r="E22" s="88"/>
      <c r="F22" s="88">
        <v>4000</v>
      </c>
      <c r="G22" s="88"/>
      <c r="H22" s="88"/>
    </row>
    <row r="23" spans="1:8" ht="12.75">
      <c r="A23" s="86">
        <v>671</v>
      </c>
      <c r="B23" s="88">
        <v>4900000</v>
      </c>
      <c r="C23" s="88"/>
      <c r="D23" s="88"/>
      <c r="E23" s="88"/>
      <c r="F23" s="88"/>
      <c r="G23" s="88"/>
      <c r="H23" s="88"/>
    </row>
    <row r="24" spans="1:8" ht="12.75">
      <c r="A24" s="86">
        <v>671</v>
      </c>
      <c r="B24" s="88">
        <v>390000</v>
      </c>
      <c r="C24" s="88"/>
      <c r="D24" s="88"/>
      <c r="E24" s="88"/>
      <c r="F24" s="88"/>
      <c r="G24" s="88"/>
      <c r="H24" s="88"/>
    </row>
    <row r="25" spans="1:8" ht="12.75">
      <c r="A25" s="90"/>
      <c r="B25" s="88"/>
      <c r="C25" s="88"/>
      <c r="D25" s="88"/>
      <c r="E25" s="88"/>
      <c r="F25" s="88"/>
      <c r="G25" s="88"/>
      <c r="H25" s="88"/>
    </row>
    <row r="26" spans="1:8" ht="12.75">
      <c r="A26" s="90"/>
      <c r="B26" s="88"/>
      <c r="C26" s="88"/>
      <c r="D26" s="88"/>
      <c r="E26" s="88"/>
      <c r="F26" s="88"/>
      <c r="G26" s="88"/>
      <c r="H26" s="88"/>
    </row>
    <row r="27" spans="1:8" ht="12.75">
      <c r="A27" s="90"/>
      <c r="B27" s="88"/>
      <c r="C27" s="88"/>
      <c r="D27" s="88"/>
      <c r="E27" s="88"/>
      <c r="F27" s="88"/>
      <c r="G27" s="88"/>
      <c r="H27" s="88"/>
    </row>
    <row r="28" spans="1:8" ht="12.75">
      <c r="A28" s="90"/>
      <c r="B28" s="88"/>
      <c r="C28" s="88"/>
      <c r="D28" s="88"/>
      <c r="E28" s="88"/>
      <c r="F28" s="88"/>
      <c r="G28" s="88"/>
      <c r="H28" s="88"/>
    </row>
    <row r="29" spans="1:8" ht="12.75">
      <c r="A29" s="90"/>
      <c r="B29" s="88"/>
      <c r="C29" s="88"/>
      <c r="D29" s="88"/>
      <c r="E29" s="88"/>
      <c r="F29" s="88"/>
      <c r="G29" s="88"/>
      <c r="H29" s="88"/>
    </row>
    <row r="30" spans="1:8" s="2" customFormat="1" ht="30" customHeight="1">
      <c r="A30" s="91" t="s">
        <v>25</v>
      </c>
      <c r="B30" s="88">
        <f aca="true" t="shared" si="1" ref="B30:H30">SUM(B20:B29)</f>
        <v>5290000</v>
      </c>
      <c r="C30" s="88">
        <f t="shared" si="1"/>
        <v>24000</v>
      </c>
      <c r="D30" s="88">
        <f t="shared" si="1"/>
        <v>105000</v>
      </c>
      <c r="E30" s="88">
        <f t="shared" si="1"/>
        <v>0</v>
      </c>
      <c r="F30" s="88">
        <f t="shared" si="1"/>
        <v>4000</v>
      </c>
      <c r="G30" s="88">
        <f t="shared" si="1"/>
        <v>0</v>
      </c>
      <c r="H30" s="88">
        <f t="shared" si="1"/>
        <v>0</v>
      </c>
    </row>
    <row r="31" spans="1:8" s="2" customFormat="1" ht="28.5" customHeight="1">
      <c r="A31" s="91" t="s">
        <v>28</v>
      </c>
      <c r="B31" s="121">
        <f>B30+C30+D30+E30+F30+G30+H30</f>
        <v>5423000</v>
      </c>
      <c r="C31" s="121"/>
      <c r="D31" s="121"/>
      <c r="E31" s="121"/>
      <c r="F31" s="121"/>
      <c r="G31" s="121"/>
      <c r="H31" s="121"/>
    </row>
    <row r="32" spans="1:8" ht="12.75">
      <c r="A32" s="99"/>
      <c r="B32" s="99"/>
      <c r="C32" s="99"/>
      <c r="D32" s="100"/>
      <c r="E32" s="101"/>
      <c r="F32" s="76"/>
      <c r="G32" s="76"/>
      <c r="H32" s="76"/>
    </row>
    <row r="33" spans="1:8" ht="25.5">
      <c r="A33" s="96" t="s">
        <v>15</v>
      </c>
      <c r="B33" s="122" t="s">
        <v>29</v>
      </c>
      <c r="C33" s="123"/>
      <c r="D33" s="123"/>
      <c r="E33" s="123"/>
      <c r="F33" s="123"/>
      <c r="G33" s="123"/>
      <c r="H33" s="123"/>
    </row>
    <row r="34" spans="1:8" ht="76.5">
      <c r="A34" s="97" t="s">
        <v>17</v>
      </c>
      <c r="B34" s="98" t="s">
        <v>18</v>
      </c>
      <c r="C34" s="98" t="s">
        <v>19</v>
      </c>
      <c r="D34" s="98" t="s">
        <v>20</v>
      </c>
      <c r="E34" s="98" t="s">
        <v>21</v>
      </c>
      <c r="F34" s="98" t="s">
        <v>22</v>
      </c>
      <c r="G34" s="98" t="s">
        <v>23</v>
      </c>
      <c r="H34" s="98" t="s">
        <v>24</v>
      </c>
    </row>
    <row r="35" spans="1:8" ht="12.75">
      <c r="A35" s="86">
        <v>652</v>
      </c>
      <c r="B35" s="87"/>
      <c r="C35" s="88"/>
      <c r="D35" s="102">
        <v>104000</v>
      </c>
      <c r="E35" s="87"/>
      <c r="F35" s="87"/>
      <c r="G35" s="87"/>
      <c r="H35" s="87"/>
    </row>
    <row r="36" spans="1:8" ht="12.75">
      <c r="A36" s="86">
        <v>661</v>
      </c>
      <c r="B36" s="87"/>
      <c r="C36" s="88">
        <v>24000</v>
      </c>
      <c r="D36" s="89"/>
      <c r="E36" s="87"/>
      <c r="F36" s="87"/>
      <c r="G36" s="87"/>
      <c r="H36" s="87"/>
    </row>
    <row r="37" spans="1:8" ht="12.75">
      <c r="A37" s="86">
        <v>663</v>
      </c>
      <c r="B37" s="88"/>
      <c r="C37" s="88"/>
      <c r="D37" s="88"/>
      <c r="E37" s="88"/>
      <c r="F37" s="88">
        <v>3000</v>
      </c>
      <c r="G37" s="88"/>
      <c r="H37" s="88"/>
    </row>
    <row r="38" spans="1:8" ht="12.75">
      <c r="A38" s="86">
        <v>671</v>
      </c>
      <c r="B38" s="88">
        <v>4950000</v>
      </c>
      <c r="C38" s="88"/>
      <c r="D38" s="88"/>
      <c r="E38" s="88"/>
      <c r="F38" s="88"/>
      <c r="G38" s="88"/>
      <c r="H38" s="88"/>
    </row>
    <row r="39" spans="1:8" ht="12.75">
      <c r="A39" s="86">
        <v>671</v>
      </c>
      <c r="B39" s="88">
        <v>410000</v>
      </c>
      <c r="C39" s="88"/>
      <c r="D39" s="88"/>
      <c r="E39" s="88"/>
      <c r="F39" s="88"/>
      <c r="G39" s="88"/>
      <c r="H39" s="88"/>
    </row>
    <row r="40" spans="1:8" ht="13.5" customHeight="1">
      <c r="A40" s="90"/>
      <c r="B40" s="88"/>
      <c r="C40" s="88"/>
      <c r="D40" s="88"/>
      <c r="E40" s="88"/>
      <c r="F40" s="88"/>
      <c r="G40" s="88"/>
      <c r="H40" s="88"/>
    </row>
    <row r="41" spans="1:8" ht="13.5" customHeight="1">
      <c r="A41" s="90"/>
      <c r="B41" s="88"/>
      <c r="C41" s="88"/>
      <c r="D41" s="88"/>
      <c r="E41" s="88"/>
      <c r="F41" s="88"/>
      <c r="G41" s="88"/>
      <c r="H41" s="88"/>
    </row>
    <row r="42" spans="1:8" ht="13.5" customHeight="1">
      <c r="A42" s="90"/>
      <c r="B42" s="88"/>
      <c r="C42" s="88"/>
      <c r="D42" s="88"/>
      <c r="E42" s="88"/>
      <c r="F42" s="88"/>
      <c r="G42" s="88"/>
      <c r="H42" s="88"/>
    </row>
    <row r="43" spans="1:8" ht="12.75">
      <c r="A43" s="90"/>
      <c r="B43" s="88"/>
      <c r="C43" s="88"/>
      <c r="D43" s="88"/>
      <c r="E43" s="88"/>
      <c r="F43" s="88"/>
      <c r="G43" s="88"/>
      <c r="H43" s="88"/>
    </row>
    <row r="44" spans="1:8" s="2" customFormat="1" ht="30" customHeight="1">
      <c r="A44" s="90"/>
      <c r="B44" s="88"/>
      <c r="C44" s="88"/>
      <c r="D44" s="88"/>
      <c r="E44" s="88"/>
      <c r="F44" s="88"/>
      <c r="G44" s="88"/>
      <c r="H44" s="88"/>
    </row>
    <row r="45" spans="1:8" s="2" customFormat="1" ht="28.5" customHeight="1">
      <c r="A45" s="91" t="s">
        <v>25</v>
      </c>
      <c r="B45" s="88">
        <f aca="true" t="shared" si="2" ref="B45:H45">SUM(B35:B44)</f>
        <v>5360000</v>
      </c>
      <c r="C45" s="88">
        <f t="shared" si="2"/>
        <v>24000</v>
      </c>
      <c r="D45" s="88">
        <f t="shared" si="2"/>
        <v>104000</v>
      </c>
      <c r="E45" s="88">
        <f t="shared" si="2"/>
        <v>0</v>
      </c>
      <c r="F45" s="88">
        <f t="shared" si="2"/>
        <v>3000</v>
      </c>
      <c r="G45" s="88">
        <f t="shared" si="2"/>
        <v>0</v>
      </c>
      <c r="H45" s="88">
        <f t="shared" si="2"/>
        <v>0</v>
      </c>
    </row>
    <row r="46" spans="1:8" ht="13.5" customHeight="1">
      <c r="A46" s="91" t="s">
        <v>60</v>
      </c>
      <c r="B46" s="121">
        <f>B45+C45+D45+E45+F45+G45+H45</f>
        <v>5491000</v>
      </c>
      <c r="C46" s="121"/>
      <c r="D46" s="121"/>
      <c r="E46" s="121"/>
      <c r="F46" s="121"/>
      <c r="G46" s="121"/>
      <c r="H46" s="121"/>
    </row>
    <row r="47" spans="3:5" ht="13.5" customHeight="1">
      <c r="C47" s="14"/>
      <c r="D47" s="16"/>
      <c r="E47" s="17"/>
    </row>
    <row r="48" spans="4:5" ht="13.5" customHeight="1">
      <c r="D48" s="18"/>
      <c r="E48" s="19"/>
    </row>
    <row r="49" spans="4:7" ht="13.5" customHeight="1">
      <c r="D49" s="20"/>
      <c r="E49" s="21"/>
      <c r="G49" s="1" t="s">
        <v>61</v>
      </c>
    </row>
    <row r="50" spans="4:5" ht="13.5" customHeight="1">
      <c r="D50" s="12"/>
      <c r="E50" s="13"/>
    </row>
    <row r="51" spans="3:7" ht="28.5" customHeight="1">
      <c r="C51" s="14"/>
      <c r="D51" s="12"/>
      <c r="E51" s="22"/>
      <c r="G51" s="1" t="s">
        <v>62</v>
      </c>
    </row>
    <row r="52" spans="3:5" ht="13.5" customHeight="1">
      <c r="C52" s="14"/>
      <c r="D52" s="12"/>
      <c r="E52" s="17"/>
    </row>
    <row r="53" spans="4:5" ht="13.5" customHeight="1">
      <c r="D53" s="12"/>
      <c r="E53" s="13"/>
    </row>
    <row r="54" spans="4:5" ht="13.5" customHeight="1">
      <c r="D54" s="12"/>
      <c r="E54" s="21"/>
    </row>
    <row r="55" spans="4:5" ht="13.5" customHeight="1">
      <c r="D55" s="12"/>
      <c r="E55" s="13"/>
    </row>
    <row r="56" spans="4:5" ht="22.5" customHeight="1">
      <c r="D56" s="12"/>
      <c r="E56" s="23"/>
    </row>
    <row r="57" spans="4:5" ht="13.5" customHeight="1">
      <c r="D57" s="18"/>
      <c r="E57" s="19"/>
    </row>
    <row r="58" spans="2:5" ht="13.5" customHeight="1">
      <c r="B58" s="14"/>
      <c r="D58" s="18"/>
      <c r="E58" s="24"/>
    </row>
    <row r="59" spans="3:5" ht="13.5" customHeight="1">
      <c r="C59" s="14"/>
      <c r="D59" s="18"/>
      <c r="E59" s="25"/>
    </row>
    <row r="60" spans="3:5" ht="13.5" customHeight="1">
      <c r="C60" s="14"/>
      <c r="D60" s="20"/>
      <c r="E60" s="17"/>
    </row>
    <row r="61" spans="4:5" ht="13.5" customHeight="1">
      <c r="D61" s="12"/>
      <c r="E61" s="13"/>
    </row>
    <row r="62" spans="2:5" ht="13.5" customHeight="1">
      <c r="B62" s="14"/>
      <c r="D62" s="12"/>
      <c r="E62" s="15"/>
    </row>
    <row r="63" spans="3:5" ht="13.5" customHeight="1">
      <c r="C63" s="14"/>
      <c r="D63" s="12"/>
      <c r="E63" s="24"/>
    </row>
    <row r="64" spans="3:5" ht="13.5" customHeight="1">
      <c r="C64" s="14"/>
      <c r="D64" s="20"/>
      <c r="E64" s="17"/>
    </row>
    <row r="65" spans="4:5" ht="13.5" customHeight="1">
      <c r="D65" s="18"/>
      <c r="E65" s="13"/>
    </row>
    <row r="66" spans="3:5" ht="13.5" customHeight="1">
      <c r="C66" s="14"/>
      <c r="D66" s="18"/>
      <c r="E66" s="24"/>
    </row>
    <row r="67" spans="4:5" ht="22.5" customHeight="1">
      <c r="D67" s="20"/>
      <c r="E67" s="23"/>
    </row>
    <row r="68" spans="4:5" ht="13.5" customHeight="1">
      <c r="D68" s="12"/>
      <c r="E68" s="13"/>
    </row>
    <row r="69" spans="4:5" ht="13.5" customHeight="1">
      <c r="D69" s="20"/>
      <c r="E69" s="17"/>
    </row>
    <row r="70" spans="4:5" ht="13.5" customHeight="1">
      <c r="D70" s="12"/>
      <c r="E70" s="13"/>
    </row>
    <row r="71" spans="4:5" ht="13.5" customHeight="1">
      <c r="D71" s="12"/>
      <c r="E71" s="13"/>
    </row>
    <row r="72" spans="1:5" ht="13.5" customHeight="1">
      <c r="A72" s="14"/>
      <c r="D72" s="26"/>
      <c r="E72" s="24"/>
    </row>
    <row r="73" spans="2:5" ht="13.5" customHeight="1">
      <c r="B73" s="14"/>
      <c r="C73" s="14"/>
      <c r="D73" s="27"/>
      <c r="E73" s="24"/>
    </row>
    <row r="74" spans="2:5" ht="13.5" customHeight="1">
      <c r="B74" s="14"/>
      <c r="C74" s="14"/>
      <c r="D74" s="27"/>
      <c r="E74" s="15"/>
    </row>
    <row r="75" spans="2:5" ht="13.5" customHeight="1">
      <c r="B75" s="14"/>
      <c r="C75" s="14"/>
      <c r="D75" s="20"/>
      <c r="E75" s="21"/>
    </row>
    <row r="76" spans="4:5" ht="12.75">
      <c r="D76" s="12"/>
      <c r="E76" s="13"/>
    </row>
    <row r="77" spans="2:5" ht="12.75">
      <c r="B77" s="14"/>
      <c r="D77" s="12"/>
      <c r="E77" s="24"/>
    </row>
    <row r="78" spans="3:5" ht="12.75">
      <c r="C78" s="14"/>
      <c r="D78" s="12"/>
      <c r="E78" s="15"/>
    </row>
    <row r="79" spans="3:5" ht="12.75">
      <c r="C79" s="14"/>
      <c r="D79" s="20"/>
      <c r="E79" s="17"/>
    </row>
    <row r="80" spans="4:5" ht="12.75">
      <c r="D80" s="12"/>
      <c r="E80" s="13"/>
    </row>
    <row r="81" spans="4:5" ht="12.75">
      <c r="D81" s="12"/>
      <c r="E81" s="13"/>
    </row>
    <row r="82" spans="4:5" ht="12.75">
      <c r="D82" s="28"/>
      <c r="E82" s="29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20"/>
      <c r="E86" s="17"/>
    </row>
    <row r="87" spans="4:5" ht="12.75">
      <c r="D87" s="12"/>
      <c r="E87" s="13"/>
    </row>
    <row r="88" spans="4:5" ht="12.75">
      <c r="D88" s="20"/>
      <c r="E88" s="17"/>
    </row>
    <row r="89" spans="4:5" ht="12.75">
      <c r="D89" s="12"/>
      <c r="E89" s="13"/>
    </row>
    <row r="90" spans="4:5" ht="12.75">
      <c r="D90" s="12"/>
      <c r="E90" s="13"/>
    </row>
    <row r="91" spans="4:5" ht="12.75">
      <c r="D91" s="12"/>
      <c r="E91" s="13"/>
    </row>
    <row r="92" spans="4:5" ht="12.75">
      <c r="D92" s="12"/>
      <c r="E92" s="13"/>
    </row>
    <row r="93" spans="1:5" ht="28.5" customHeight="1">
      <c r="A93" s="30"/>
      <c r="B93" s="30"/>
      <c r="C93" s="30"/>
      <c r="D93" s="31"/>
      <c r="E93" s="32"/>
    </row>
    <row r="94" spans="3:5" ht="12.75">
      <c r="C94" s="14"/>
      <c r="D94" s="12"/>
      <c r="E94" s="15"/>
    </row>
    <row r="95" spans="4:5" ht="12.75">
      <c r="D95" s="33"/>
      <c r="E95" s="34"/>
    </row>
    <row r="96" spans="4:5" ht="12.75">
      <c r="D96" s="12"/>
      <c r="E96" s="13"/>
    </row>
    <row r="97" spans="4:5" ht="12.75">
      <c r="D97" s="28"/>
      <c r="E97" s="29"/>
    </row>
    <row r="98" spans="4:5" ht="12.75">
      <c r="D98" s="28"/>
      <c r="E98" s="29"/>
    </row>
    <row r="99" spans="4:5" ht="12.75">
      <c r="D99" s="12"/>
      <c r="E99" s="13"/>
    </row>
    <row r="100" spans="4:5" ht="12.75">
      <c r="D100" s="20"/>
      <c r="E100" s="17"/>
    </row>
    <row r="101" spans="4:5" ht="12.75">
      <c r="D101" s="12"/>
      <c r="E101" s="13"/>
    </row>
    <row r="102" spans="4:5" ht="12.75">
      <c r="D102" s="12"/>
      <c r="E102" s="13"/>
    </row>
    <row r="103" spans="4:5" ht="12.75">
      <c r="D103" s="20"/>
      <c r="E103" s="17"/>
    </row>
    <row r="104" spans="4:5" ht="12.75">
      <c r="D104" s="12"/>
      <c r="E104" s="13"/>
    </row>
    <row r="105" spans="4:5" ht="12.75">
      <c r="D105" s="28"/>
      <c r="E105" s="29"/>
    </row>
    <row r="106" spans="4:5" ht="12.75">
      <c r="D106" s="20"/>
      <c r="E106" s="34"/>
    </row>
    <row r="107" spans="4:5" ht="12.75">
      <c r="D107" s="18"/>
      <c r="E107" s="29"/>
    </row>
    <row r="108" spans="4:5" ht="12.75">
      <c r="D108" s="20"/>
      <c r="E108" s="17"/>
    </row>
    <row r="109" spans="4:5" ht="12.75">
      <c r="D109" s="12"/>
      <c r="E109" s="13"/>
    </row>
    <row r="110" spans="3:5" ht="12.75">
      <c r="C110" s="14"/>
      <c r="D110" s="12"/>
      <c r="E110" s="15"/>
    </row>
    <row r="111" spans="4:5" ht="12.75">
      <c r="D111" s="18"/>
      <c r="E111" s="17"/>
    </row>
    <row r="112" spans="4:5" ht="12.75">
      <c r="D112" s="18"/>
      <c r="E112" s="29"/>
    </row>
    <row r="113" spans="3:5" ht="12.75">
      <c r="C113" s="14"/>
      <c r="D113" s="18"/>
      <c r="E113" s="35"/>
    </row>
    <row r="114" spans="3:5" ht="12.75">
      <c r="C114" s="14"/>
      <c r="D114" s="20"/>
      <c r="E114" s="21"/>
    </row>
    <row r="115" spans="4:5" ht="12.75">
      <c r="D115" s="12"/>
      <c r="E115" s="13"/>
    </row>
    <row r="116" spans="4:5" ht="12.75">
      <c r="D116" s="33"/>
      <c r="E116" s="36"/>
    </row>
    <row r="117" spans="4:5" ht="11.25" customHeight="1">
      <c r="D117" s="28"/>
      <c r="E117" s="29"/>
    </row>
    <row r="118" spans="2:5" ht="24" customHeight="1">
      <c r="B118" s="14"/>
      <c r="D118" s="28"/>
      <c r="E118" s="37"/>
    </row>
    <row r="119" spans="3:5" ht="15" customHeight="1">
      <c r="C119" s="14"/>
      <c r="D119" s="28"/>
      <c r="E119" s="37"/>
    </row>
    <row r="120" spans="4:5" ht="11.25" customHeight="1">
      <c r="D120" s="33"/>
      <c r="E120" s="34"/>
    </row>
    <row r="121" spans="4:5" ht="12.75">
      <c r="D121" s="28"/>
      <c r="E121" s="29"/>
    </row>
    <row r="122" spans="2:5" ht="13.5" customHeight="1">
      <c r="B122" s="14"/>
      <c r="D122" s="28"/>
      <c r="E122" s="38"/>
    </row>
    <row r="123" spans="3:5" ht="12.75" customHeight="1">
      <c r="C123" s="14"/>
      <c r="D123" s="28"/>
      <c r="E123" s="15"/>
    </row>
    <row r="124" spans="3:5" ht="12.75" customHeight="1">
      <c r="C124" s="14"/>
      <c r="D124" s="20"/>
      <c r="E124" s="21"/>
    </row>
    <row r="125" spans="4:5" ht="12.75">
      <c r="D125" s="12"/>
      <c r="E125" s="13"/>
    </row>
    <row r="126" spans="3:5" ht="12.75">
      <c r="C126" s="14"/>
      <c r="D126" s="12"/>
      <c r="E126" s="35"/>
    </row>
    <row r="127" spans="4:5" ht="12.75">
      <c r="D127" s="33"/>
      <c r="E127" s="34"/>
    </row>
    <row r="128" spans="4:5" ht="12.75">
      <c r="D128" s="28"/>
      <c r="E128" s="29"/>
    </row>
    <row r="129" spans="4:5" ht="12.75">
      <c r="D129" s="12"/>
      <c r="E129" s="13"/>
    </row>
    <row r="130" spans="1:5" ht="19.5" customHeight="1">
      <c r="A130" s="39"/>
      <c r="B130" s="7"/>
      <c r="C130" s="7"/>
      <c r="D130" s="7"/>
      <c r="E130" s="24"/>
    </row>
    <row r="131" spans="1:5" ht="15" customHeight="1">
      <c r="A131" s="14"/>
      <c r="D131" s="26"/>
      <c r="E131" s="24"/>
    </row>
    <row r="132" spans="1:5" ht="12.75">
      <c r="A132" s="14"/>
      <c r="B132" s="14"/>
      <c r="D132" s="26"/>
      <c r="E132" s="15"/>
    </row>
    <row r="133" spans="3:5" ht="12.75">
      <c r="C133" s="14"/>
      <c r="D133" s="12"/>
      <c r="E133" s="24"/>
    </row>
    <row r="134" spans="4:5" ht="12.75">
      <c r="D134" s="16"/>
      <c r="E134" s="17"/>
    </row>
    <row r="135" spans="2:5" ht="12.75">
      <c r="B135" s="14"/>
      <c r="D135" s="12"/>
      <c r="E135" s="15"/>
    </row>
    <row r="136" spans="3:5" ht="12.75">
      <c r="C136" s="14"/>
      <c r="D136" s="12"/>
      <c r="E136" s="15"/>
    </row>
    <row r="137" spans="4:5" ht="12.75">
      <c r="D137" s="20"/>
      <c r="E137" s="21"/>
    </row>
    <row r="138" spans="3:5" ht="22.5" customHeight="1">
      <c r="C138" s="14"/>
      <c r="D138" s="12"/>
      <c r="E138" s="22"/>
    </row>
    <row r="139" spans="4:5" ht="12.75">
      <c r="D139" s="12"/>
      <c r="E139" s="21"/>
    </row>
    <row r="140" spans="2:5" ht="12.75">
      <c r="B140" s="14"/>
      <c r="D140" s="18"/>
      <c r="E140" s="24"/>
    </row>
    <row r="141" spans="3:5" ht="12.75">
      <c r="C141" s="14"/>
      <c r="D141" s="18"/>
      <c r="E141" s="25"/>
    </row>
    <row r="142" spans="4:5" ht="12.75">
      <c r="D142" s="20"/>
      <c r="E142" s="17"/>
    </row>
    <row r="143" spans="1:5" ht="13.5" customHeight="1">
      <c r="A143" s="14"/>
      <c r="D143" s="26"/>
      <c r="E143" s="24"/>
    </row>
    <row r="144" spans="2:5" ht="13.5" customHeight="1">
      <c r="B144" s="14"/>
      <c r="D144" s="12"/>
      <c r="E144" s="24"/>
    </row>
    <row r="145" spans="3:5" ht="13.5" customHeight="1">
      <c r="C145" s="14"/>
      <c r="D145" s="12"/>
      <c r="E145" s="15"/>
    </row>
    <row r="146" spans="3:5" ht="12.75">
      <c r="C146" s="14"/>
      <c r="D146" s="20"/>
      <c r="E146" s="17"/>
    </row>
    <row r="147" spans="3:5" ht="12.75">
      <c r="C147" s="14"/>
      <c r="D147" s="12"/>
      <c r="E147" s="15"/>
    </row>
    <row r="148" spans="4:5" ht="12.75">
      <c r="D148" s="33"/>
      <c r="E148" s="34"/>
    </row>
    <row r="149" spans="3:5" ht="12.75">
      <c r="C149" s="14"/>
      <c r="D149" s="18"/>
      <c r="E149" s="35"/>
    </row>
    <row r="150" spans="3:5" ht="12.75">
      <c r="C150" s="14"/>
      <c r="D150" s="20"/>
      <c r="E150" s="21"/>
    </row>
    <row r="151" spans="4:5" ht="12.75">
      <c r="D151" s="33"/>
      <c r="E151" s="40"/>
    </row>
    <row r="152" spans="2:5" ht="12.75">
      <c r="B152" s="14"/>
      <c r="D152" s="28"/>
      <c r="E152" s="38"/>
    </row>
    <row r="153" spans="3:5" ht="12.75">
      <c r="C153" s="14"/>
      <c r="D153" s="28"/>
      <c r="E153" s="15"/>
    </row>
    <row r="154" spans="3:5" ht="12.75">
      <c r="C154" s="14"/>
      <c r="D154" s="20"/>
      <c r="E154" s="21"/>
    </row>
    <row r="155" spans="3:5" ht="12.75">
      <c r="C155" s="14"/>
      <c r="D155" s="20"/>
      <c r="E155" s="21"/>
    </row>
    <row r="156" spans="4:5" ht="12.75">
      <c r="D156" s="12"/>
      <c r="E156" s="13"/>
    </row>
    <row r="157" spans="1:5" s="41" customFormat="1" ht="18" customHeight="1">
      <c r="A157" s="124"/>
      <c r="B157" s="125"/>
      <c r="C157" s="125"/>
      <c r="D157" s="125"/>
      <c r="E157" s="125"/>
    </row>
    <row r="158" spans="1:5" ht="28.5" customHeight="1">
      <c r="A158" s="30"/>
      <c r="B158" s="30"/>
      <c r="C158" s="30"/>
      <c r="D158" s="31"/>
      <c r="E158" s="32"/>
    </row>
    <row r="160" spans="1:5" ht="15.75">
      <c r="A160" s="43"/>
      <c r="B160" s="14"/>
      <c r="C160" s="14"/>
      <c r="D160" s="44"/>
      <c r="E160" s="6"/>
    </row>
    <row r="161" spans="1:5" ht="12.75">
      <c r="A161" s="14"/>
      <c r="B161" s="14"/>
      <c r="C161" s="14"/>
      <c r="D161" s="44"/>
      <c r="E161" s="6"/>
    </row>
    <row r="162" spans="1:5" ht="17.25" customHeight="1">
      <c r="A162" s="14"/>
      <c r="B162" s="14"/>
      <c r="C162" s="14"/>
      <c r="D162" s="44"/>
      <c r="E162" s="6"/>
    </row>
    <row r="163" spans="1:5" ht="13.5" customHeight="1">
      <c r="A163" s="14"/>
      <c r="B163" s="14"/>
      <c r="C163" s="14"/>
      <c r="D163" s="44"/>
      <c r="E163" s="6"/>
    </row>
    <row r="164" spans="1:5" ht="12.75">
      <c r="A164" s="14"/>
      <c r="B164" s="14"/>
      <c r="C164" s="14"/>
      <c r="D164" s="44"/>
      <c r="E164" s="6"/>
    </row>
    <row r="165" spans="1:3" ht="12.75">
      <c r="A165" s="14"/>
      <c r="B165" s="14"/>
      <c r="C165" s="14"/>
    </row>
    <row r="166" spans="1:5" ht="12.75">
      <c r="A166" s="14"/>
      <c r="B166" s="14"/>
      <c r="C166" s="14"/>
      <c r="D166" s="44"/>
      <c r="E166" s="6"/>
    </row>
    <row r="167" spans="1:5" ht="12.75">
      <c r="A167" s="14"/>
      <c r="B167" s="14"/>
      <c r="C167" s="14"/>
      <c r="D167" s="44"/>
      <c r="E167" s="45"/>
    </row>
    <row r="168" spans="1:5" ht="12.75">
      <c r="A168" s="14"/>
      <c r="B168" s="14"/>
      <c r="C168" s="14"/>
      <c r="D168" s="44"/>
      <c r="E168" s="6"/>
    </row>
    <row r="169" spans="1:5" ht="22.5" customHeight="1">
      <c r="A169" s="14"/>
      <c r="B169" s="14"/>
      <c r="C169" s="14"/>
      <c r="D169" s="44"/>
      <c r="E169" s="22"/>
    </row>
    <row r="170" spans="4:5" ht="22.5" customHeight="1">
      <c r="D170" s="20"/>
      <c r="E170" s="23"/>
    </row>
  </sheetData>
  <sheetProtection/>
  <mergeCells count="8">
    <mergeCell ref="A1:H1"/>
    <mergeCell ref="B16:H16"/>
    <mergeCell ref="B18:H18"/>
    <mergeCell ref="B31:H31"/>
    <mergeCell ref="B33:H33"/>
    <mergeCell ref="A157:E157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11.421875" style="68" bestFit="1" customWidth="1"/>
    <col min="2" max="2" width="34.421875" style="69" customWidth="1"/>
    <col min="3" max="3" width="12.28125" style="3" customWidth="1"/>
    <col min="4" max="4" width="10.140625" style="3" customWidth="1"/>
    <col min="5" max="5" width="11.00390625" style="3" customWidth="1"/>
    <col min="6" max="6" width="11.140625" style="3" customWidth="1"/>
    <col min="7" max="7" width="7.140625" style="3" customWidth="1"/>
    <col min="8" max="8" width="7.57421875" style="3" bestFit="1" customWidth="1"/>
    <col min="9" max="9" width="12.5742187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6" customFormat="1" ht="67.5">
      <c r="A2" s="70" t="s">
        <v>31</v>
      </c>
      <c r="B2" s="4" t="s">
        <v>32</v>
      </c>
      <c r="C2" s="5" t="s">
        <v>49</v>
      </c>
      <c r="D2" s="70" t="s">
        <v>18</v>
      </c>
      <c r="E2" s="70" t="s">
        <v>19</v>
      </c>
      <c r="F2" s="70" t="s">
        <v>20</v>
      </c>
      <c r="G2" s="70" t="s">
        <v>21</v>
      </c>
      <c r="H2" s="70" t="s">
        <v>33</v>
      </c>
      <c r="I2" s="70" t="s">
        <v>23</v>
      </c>
      <c r="J2" s="70" t="s">
        <v>24</v>
      </c>
      <c r="K2" s="5" t="s">
        <v>50</v>
      </c>
      <c r="L2" s="5" t="s">
        <v>51</v>
      </c>
    </row>
    <row r="3" spans="1:12" ht="12.75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6" customFormat="1" ht="12.75">
      <c r="A4" s="74"/>
      <c r="B4" s="77" t="s">
        <v>54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74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6" customFormat="1" ht="12.75">
      <c r="A6" s="74"/>
      <c r="B6" s="79" t="s">
        <v>58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s="6" customFormat="1" ht="12.75" customHeight="1">
      <c r="A7" s="80" t="s">
        <v>57</v>
      </c>
      <c r="B7" s="79" t="s">
        <v>59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s="6" customFormat="1" ht="12.75">
      <c r="A8" s="74">
        <v>3</v>
      </c>
      <c r="B8" s="79" t="s">
        <v>34</v>
      </c>
      <c r="C8" s="103">
        <f>C9+C13+C18+C20</f>
        <v>5333207</v>
      </c>
      <c r="D8" s="103"/>
      <c r="E8" s="103"/>
      <c r="F8" s="103"/>
      <c r="G8" s="103"/>
      <c r="H8" s="103"/>
      <c r="I8" s="103"/>
      <c r="J8" s="103"/>
      <c r="K8" s="103">
        <f>K9+K13+K18+K20</f>
        <v>5423000</v>
      </c>
      <c r="L8" s="103">
        <f>L9+L13+L18+L20</f>
        <v>5491000</v>
      </c>
    </row>
    <row r="9" spans="1:12" s="6" customFormat="1" ht="12.75">
      <c r="A9" s="74">
        <v>31</v>
      </c>
      <c r="B9" s="79" t="s">
        <v>35</v>
      </c>
      <c r="C9" s="103">
        <f>SUM(C10:C12)</f>
        <v>4582200</v>
      </c>
      <c r="D9" s="103"/>
      <c r="E9" s="103"/>
      <c r="F9" s="103"/>
      <c r="G9" s="103"/>
      <c r="H9" s="103"/>
      <c r="I9" s="103"/>
      <c r="J9" s="103"/>
      <c r="K9" s="103">
        <f>SUM(K10:K12)</f>
        <v>4642700</v>
      </c>
      <c r="L9" s="103">
        <f>SUM(L10:L12)</f>
        <v>4705000</v>
      </c>
    </row>
    <row r="10" spans="1:12" ht="12.75">
      <c r="A10" s="81">
        <v>311</v>
      </c>
      <c r="B10" s="75" t="s">
        <v>36</v>
      </c>
      <c r="C10" s="104">
        <f>D10+E10+F10+G10+H10+I10+J10</f>
        <v>3812000</v>
      </c>
      <c r="D10" s="104">
        <v>3812000</v>
      </c>
      <c r="E10" s="104"/>
      <c r="F10" s="104"/>
      <c r="G10" s="104"/>
      <c r="H10" s="104"/>
      <c r="I10" s="104"/>
      <c r="J10" s="104"/>
      <c r="K10" s="104">
        <v>3864000</v>
      </c>
      <c r="L10" s="104">
        <v>3916000</v>
      </c>
    </row>
    <row r="11" spans="1:12" ht="12.75">
      <c r="A11" s="81">
        <v>312</v>
      </c>
      <c r="B11" s="75" t="s">
        <v>37</v>
      </c>
      <c r="C11" s="104">
        <f>D11+E11+F11+G11+H11+I11+J11</f>
        <v>190200</v>
      </c>
      <c r="D11" s="104">
        <v>190200</v>
      </c>
      <c r="E11" s="104"/>
      <c r="F11" s="104"/>
      <c r="G11" s="104"/>
      <c r="H11" s="104"/>
      <c r="I11" s="104"/>
      <c r="J11" s="104"/>
      <c r="K11" s="104">
        <v>191000</v>
      </c>
      <c r="L11" s="104">
        <v>193000</v>
      </c>
    </row>
    <row r="12" spans="1:12" ht="12.75">
      <c r="A12" s="81">
        <v>313</v>
      </c>
      <c r="B12" s="75" t="s">
        <v>38</v>
      </c>
      <c r="C12" s="104">
        <f>D12+E12+F12+G12+H12+I12+J12</f>
        <v>580000</v>
      </c>
      <c r="D12" s="104">
        <v>580000</v>
      </c>
      <c r="E12" s="104"/>
      <c r="F12" s="104"/>
      <c r="G12" s="104"/>
      <c r="H12" s="104"/>
      <c r="I12" s="104"/>
      <c r="J12" s="104"/>
      <c r="K12" s="104">
        <v>587700</v>
      </c>
      <c r="L12" s="104">
        <v>596000</v>
      </c>
    </row>
    <row r="13" spans="1:12" s="6" customFormat="1" ht="12.75">
      <c r="A13" s="74">
        <v>32</v>
      </c>
      <c r="B13" s="79" t="s">
        <v>39</v>
      </c>
      <c r="C13" s="103">
        <f>SUM(C14:C17)</f>
        <v>742507</v>
      </c>
      <c r="D13" s="103"/>
      <c r="E13" s="103"/>
      <c r="F13" s="103"/>
      <c r="G13" s="103"/>
      <c r="H13" s="103"/>
      <c r="I13" s="103"/>
      <c r="J13" s="103"/>
      <c r="K13" s="103">
        <f>SUM(K14:K17)</f>
        <v>770000</v>
      </c>
      <c r="L13" s="103">
        <f>SUM(L14:L17)</f>
        <v>775450</v>
      </c>
    </row>
    <row r="14" spans="1:12" ht="12.75">
      <c r="A14" s="81">
        <v>321</v>
      </c>
      <c r="B14" s="75" t="s">
        <v>40</v>
      </c>
      <c r="C14" s="104">
        <f>D14+E14+F14+G14+H14+I14+J14</f>
        <v>249500</v>
      </c>
      <c r="D14" s="104">
        <v>249500</v>
      </c>
      <c r="E14" s="104"/>
      <c r="F14" s="104"/>
      <c r="G14" s="104"/>
      <c r="H14" s="104"/>
      <c r="I14" s="104"/>
      <c r="J14" s="104"/>
      <c r="K14" s="104">
        <v>250000</v>
      </c>
      <c r="L14" s="104">
        <v>255000</v>
      </c>
    </row>
    <row r="15" spans="1:12" ht="12.75">
      <c r="A15" s="81">
        <v>322</v>
      </c>
      <c r="B15" s="75" t="s">
        <v>41</v>
      </c>
      <c r="C15" s="104">
        <f>D15+E15+F15+G15+H15+I15+J15</f>
        <v>415300</v>
      </c>
      <c r="D15" s="104">
        <v>287300</v>
      </c>
      <c r="E15" s="104">
        <v>24000</v>
      </c>
      <c r="F15" s="104">
        <v>104000</v>
      </c>
      <c r="G15" s="104"/>
      <c r="H15" s="104"/>
      <c r="I15" s="104"/>
      <c r="J15" s="104"/>
      <c r="K15" s="104">
        <v>435800</v>
      </c>
      <c r="L15" s="104">
        <v>436000</v>
      </c>
    </row>
    <row r="16" spans="1:12" ht="12.75">
      <c r="A16" s="81">
        <v>323</v>
      </c>
      <c r="B16" s="75" t="s">
        <v>42</v>
      </c>
      <c r="C16" s="104">
        <f>D16+E16+F16+G16+H16+I16+J16</f>
        <v>70207</v>
      </c>
      <c r="D16" s="104">
        <v>70207</v>
      </c>
      <c r="E16" s="104"/>
      <c r="F16" s="104"/>
      <c r="G16" s="104"/>
      <c r="H16" s="104"/>
      <c r="I16" s="104"/>
      <c r="J16" s="104"/>
      <c r="K16" s="104">
        <v>76000</v>
      </c>
      <c r="L16" s="104">
        <v>76200</v>
      </c>
    </row>
    <row r="17" spans="1:12" ht="12.75">
      <c r="A17" s="81">
        <v>329</v>
      </c>
      <c r="B17" s="75" t="s">
        <v>43</v>
      </c>
      <c r="C17" s="104">
        <f>D17+E17+F17+G17+H17+I17+J17</f>
        <v>7500</v>
      </c>
      <c r="D17" s="104">
        <v>7500</v>
      </c>
      <c r="E17" s="104"/>
      <c r="F17" s="104"/>
      <c r="G17" s="104"/>
      <c r="H17" s="104"/>
      <c r="I17" s="104"/>
      <c r="J17" s="104"/>
      <c r="K17" s="104">
        <v>8200</v>
      </c>
      <c r="L17" s="104">
        <v>8250</v>
      </c>
    </row>
    <row r="18" spans="1:12" s="6" customFormat="1" ht="12.75">
      <c r="A18" s="74">
        <v>34</v>
      </c>
      <c r="B18" s="79" t="s">
        <v>44</v>
      </c>
      <c r="C18" s="103">
        <f>C19</f>
        <v>3500</v>
      </c>
      <c r="D18" s="103"/>
      <c r="E18" s="103"/>
      <c r="F18" s="103"/>
      <c r="G18" s="103"/>
      <c r="H18" s="103"/>
      <c r="I18" s="103"/>
      <c r="J18" s="103"/>
      <c r="K18" s="103">
        <f>K19</f>
        <v>4000</v>
      </c>
      <c r="L18" s="103">
        <f>L19</f>
        <v>4050</v>
      </c>
    </row>
    <row r="19" spans="1:12" ht="12.75">
      <c r="A19" s="81">
        <v>343</v>
      </c>
      <c r="B19" s="75" t="s">
        <v>45</v>
      </c>
      <c r="C19" s="104">
        <f>D19+E19+F19+G19+H19+I19+J19</f>
        <v>3500</v>
      </c>
      <c r="D19" s="104">
        <v>3500</v>
      </c>
      <c r="E19" s="104"/>
      <c r="F19" s="104"/>
      <c r="G19" s="104"/>
      <c r="H19" s="104"/>
      <c r="I19" s="104"/>
      <c r="J19" s="104"/>
      <c r="K19" s="104">
        <v>4000</v>
      </c>
      <c r="L19" s="104">
        <v>4050</v>
      </c>
    </row>
    <row r="20" spans="1:12" s="6" customFormat="1" ht="25.5">
      <c r="A20" s="74">
        <v>4</v>
      </c>
      <c r="B20" s="79" t="s">
        <v>47</v>
      </c>
      <c r="C20" s="103">
        <f>C21</f>
        <v>5000</v>
      </c>
      <c r="D20" s="103"/>
      <c r="E20" s="103"/>
      <c r="F20" s="103"/>
      <c r="G20" s="103"/>
      <c r="H20" s="103"/>
      <c r="I20" s="103"/>
      <c r="J20" s="103"/>
      <c r="K20" s="103">
        <f>K21</f>
        <v>6300</v>
      </c>
      <c r="L20" s="103">
        <f>L21</f>
        <v>6500</v>
      </c>
    </row>
    <row r="21" spans="1:12" s="6" customFormat="1" ht="25.5">
      <c r="A21" s="74">
        <v>42</v>
      </c>
      <c r="B21" s="79" t="s">
        <v>48</v>
      </c>
      <c r="C21" s="103">
        <f>SUM(C22:C23)</f>
        <v>5000</v>
      </c>
      <c r="D21" s="103"/>
      <c r="E21" s="103"/>
      <c r="F21" s="103"/>
      <c r="G21" s="103"/>
      <c r="H21" s="103"/>
      <c r="I21" s="103"/>
      <c r="J21" s="103"/>
      <c r="K21" s="103">
        <f>SUM(K22:K23)</f>
        <v>6300</v>
      </c>
      <c r="L21" s="103">
        <f>SUM(L22:L23)</f>
        <v>6500</v>
      </c>
    </row>
    <row r="22" spans="1:12" ht="12.75">
      <c r="A22" s="81">
        <v>422</v>
      </c>
      <c r="B22" s="75" t="s">
        <v>46</v>
      </c>
      <c r="C22" s="104">
        <f>D22+E22+F22+G22+H22+I22+J22</f>
        <v>4000</v>
      </c>
      <c r="D22" s="104">
        <v>4000</v>
      </c>
      <c r="E22" s="104"/>
      <c r="F22" s="104"/>
      <c r="G22" s="104"/>
      <c r="H22" s="104"/>
      <c r="I22" s="104"/>
      <c r="J22" s="104"/>
      <c r="K22" s="104">
        <v>4800</v>
      </c>
      <c r="L22" s="104">
        <v>4900</v>
      </c>
    </row>
    <row r="23" spans="1:12" ht="25.5">
      <c r="A23" s="81">
        <v>424</v>
      </c>
      <c r="B23" s="75" t="s">
        <v>52</v>
      </c>
      <c r="C23" s="104">
        <f>D23+E23+F23+G23+H23+I23+J23</f>
        <v>1000</v>
      </c>
      <c r="D23" s="104">
        <v>1000</v>
      </c>
      <c r="E23" s="104"/>
      <c r="F23" s="104"/>
      <c r="G23" s="104"/>
      <c r="H23" s="104"/>
      <c r="I23" s="104"/>
      <c r="J23" s="104"/>
      <c r="K23" s="104">
        <v>1500</v>
      </c>
      <c r="L23" s="104">
        <v>1600</v>
      </c>
    </row>
    <row r="24" spans="1:12" ht="12.75">
      <c r="A24" s="74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2" s="6" customFormat="1" ht="12.75" customHeight="1">
      <c r="A25" s="105"/>
      <c r="B25" s="106"/>
    </row>
    <row r="26" spans="1:2" s="6" customFormat="1" ht="12.75">
      <c r="A26" s="67"/>
      <c r="B26" s="106"/>
    </row>
    <row r="27" spans="1:2" s="6" customFormat="1" ht="12.75">
      <c r="A27" s="67"/>
      <c r="B27" s="106"/>
    </row>
    <row r="28" spans="1:12" ht="12.75">
      <c r="A28" s="66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66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66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6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0" s="6" customFormat="1" ht="12.75" customHeight="1">
      <c r="A32" s="105"/>
      <c r="B32" s="106"/>
      <c r="J32" s="1" t="s">
        <v>61</v>
      </c>
    </row>
    <row r="33" spans="1:10" s="6" customFormat="1" ht="12.75">
      <c r="A33" s="67"/>
      <c r="B33" s="106"/>
      <c r="J33" s="1" t="s">
        <v>63</v>
      </c>
    </row>
    <row r="34" spans="1:2" s="6" customFormat="1" ht="12.75">
      <c r="A34" s="67"/>
      <c r="B34" s="106"/>
    </row>
    <row r="35" spans="1:12" ht="12.75">
      <c r="A35" s="66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66"/>
      <c r="B36" s="8"/>
      <c r="C36" s="1"/>
      <c r="D36" s="1"/>
      <c r="E36" s="1"/>
      <c r="F36" s="1"/>
      <c r="G36" s="1"/>
      <c r="H36" s="1"/>
      <c r="I36" s="1"/>
      <c r="J36" s="1" t="s">
        <v>64</v>
      </c>
      <c r="K36" s="1"/>
      <c r="L36" s="1"/>
    </row>
    <row r="37" spans="1:12" ht="12.75">
      <c r="A37" s="66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6" customFormat="1" ht="12.75">
      <c r="A38" s="67"/>
      <c r="B38" s="106"/>
    </row>
    <row r="39" spans="1:12" ht="12.75">
      <c r="A39" s="66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66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66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66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6" customFormat="1" ht="12.75">
      <c r="A43" s="67"/>
      <c r="B43" s="106"/>
    </row>
    <row r="44" spans="1:12" ht="12.75">
      <c r="A44" s="66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7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6" customFormat="1" ht="12.75" customHeight="1">
      <c r="A46" s="105"/>
      <c r="B46" s="106"/>
    </row>
    <row r="47" spans="1:2" s="6" customFormat="1" ht="12.75">
      <c r="A47" s="67"/>
      <c r="B47" s="106"/>
    </row>
    <row r="48" spans="1:2" s="6" customFormat="1" ht="12.75">
      <c r="A48" s="67"/>
      <c r="B48" s="106"/>
    </row>
    <row r="49" spans="1:12" ht="12.75">
      <c r="A49" s="66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66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66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6" customFormat="1" ht="12.75">
      <c r="A52" s="67"/>
      <c r="B52" s="106"/>
    </row>
    <row r="53" spans="1:12" ht="12.75">
      <c r="A53" s="66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66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66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66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6" customFormat="1" ht="12.75">
      <c r="A57" s="67"/>
      <c r="B57" s="106"/>
    </row>
    <row r="58" spans="1:12" ht="12.75">
      <c r="A58" s="66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6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6" customFormat="1" ht="12.75" customHeight="1">
      <c r="A60" s="105"/>
      <c r="B60" s="106"/>
    </row>
    <row r="61" spans="1:2" s="6" customFormat="1" ht="12.75">
      <c r="A61" s="67"/>
      <c r="B61" s="106"/>
    </row>
    <row r="62" spans="1:2" s="6" customFormat="1" ht="12.75">
      <c r="A62" s="67"/>
      <c r="B62" s="106"/>
    </row>
    <row r="63" spans="1:12" ht="12.75">
      <c r="A63" s="66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6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66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6" customFormat="1" ht="12.75">
      <c r="A66" s="67"/>
      <c r="B66" s="106"/>
    </row>
    <row r="67" spans="1:12" ht="12.75">
      <c r="A67" s="66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66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66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66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6" customFormat="1" ht="12.75">
      <c r="A71" s="67"/>
      <c r="B71" s="106"/>
    </row>
    <row r="72" spans="1:12" ht="12.75">
      <c r="A72" s="66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67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6" customFormat="1" ht="12.75">
      <c r="A74" s="105"/>
      <c r="B74" s="106"/>
    </row>
    <row r="75" spans="1:2" s="6" customFormat="1" ht="12.75">
      <c r="A75" s="67"/>
      <c r="B75" s="106"/>
    </row>
    <row r="76" spans="1:2" s="6" customFormat="1" ht="12.75">
      <c r="A76" s="67"/>
      <c r="B76" s="106"/>
    </row>
    <row r="77" spans="1:12" ht="12.75">
      <c r="A77" s="66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66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66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6" customFormat="1" ht="12.75">
      <c r="A80" s="67"/>
      <c r="B80" s="106"/>
    </row>
    <row r="81" spans="1:12" ht="12.75">
      <c r="A81" s="66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66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66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66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6" customFormat="1" ht="12.75">
      <c r="A85" s="67"/>
      <c r="B85" s="106"/>
    </row>
    <row r="86" spans="1:12" ht="12.75">
      <c r="A86" s="66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6" customFormat="1" ht="12.75">
      <c r="A87" s="67"/>
      <c r="B87" s="106"/>
    </row>
    <row r="88" spans="1:2" s="6" customFormat="1" ht="12.75">
      <c r="A88" s="67"/>
      <c r="B88" s="106"/>
    </row>
    <row r="89" spans="1:12" ht="12.75">
      <c r="A89" s="66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66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67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6" customFormat="1" ht="12.75" customHeight="1">
      <c r="A92" s="105"/>
      <c r="B92" s="106"/>
    </row>
    <row r="93" spans="1:2" s="6" customFormat="1" ht="12.75">
      <c r="A93" s="67"/>
      <c r="B93" s="106"/>
    </row>
    <row r="94" spans="1:2" s="6" customFormat="1" ht="12.75">
      <c r="A94" s="67"/>
      <c r="B94" s="106"/>
    </row>
    <row r="95" spans="1:12" ht="12.75">
      <c r="A95" s="66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66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66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6" customFormat="1" ht="12.75">
      <c r="A98" s="67"/>
      <c r="B98" s="106"/>
    </row>
    <row r="99" spans="1:12" ht="12.75">
      <c r="A99" s="66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66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66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66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6" customFormat="1" ht="12.75">
      <c r="A103" s="67"/>
      <c r="B103" s="106"/>
    </row>
    <row r="104" spans="1:12" ht="12.75">
      <c r="A104" s="66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6" customFormat="1" ht="12.75">
      <c r="A105" s="67"/>
      <c r="B105" s="106"/>
    </row>
    <row r="106" spans="1:12" ht="12.75">
      <c r="A106" s="66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6" customFormat="1" ht="12.75">
      <c r="A107" s="67"/>
      <c r="B107" s="106"/>
    </row>
    <row r="108" spans="1:2" s="6" customFormat="1" ht="12.75">
      <c r="A108" s="67"/>
      <c r="B108" s="106"/>
    </row>
    <row r="109" spans="1:12" ht="12.75" customHeight="1">
      <c r="A109" s="66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66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67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6" customFormat="1" ht="12.75">
      <c r="A112" s="105"/>
      <c r="B112" s="106"/>
    </row>
    <row r="113" spans="1:2" s="6" customFormat="1" ht="12.75">
      <c r="A113" s="67"/>
      <c r="B113" s="106"/>
    </row>
    <row r="114" spans="1:2" s="6" customFormat="1" ht="12.75">
      <c r="A114" s="67"/>
      <c r="B114" s="106"/>
    </row>
    <row r="115" spans="1:12" ht="12.75">
      <c r="A115" s="66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66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66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6" customFormat="1" ht="12.75">
      <c r="A118" s="67"/>
      <c r="B118" s="106"/>
    </row>
    <row r="119" spans="1:12" ht="12.75">
      <c r="A119" s="66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66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66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66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6" customFormat="1" ht="12.75">
      <c r="A123" s="67"/>
      <c r="B123" s="106"/>
    </row>
    <row r="124" spans="1:12" ht="12.75">
      <c r="A124" s="66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6" customFormat="1" ht="12.75">
      <c r="A125" s="67"/>
      <c r="B125" s="106"/>
    </row>
    <row r="126" spans="1:2" s="6" customFormat="1" ht="12.75">
      <c r="A126" s="67"/>
      <c r="B126" s="106"/>
    </row>
    <row r="127" spans="1:12" ht="12.75">
      <c r="A127" s="66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6" customFormat="1" ht="12.75">
      <c r="A128" s="67"/>
      <c r="B128" s="106"/>
    </row>
    <row r="129" spans="1:12" ht="12.75">
      <c r="A129" s="66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66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6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6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7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7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7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7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7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7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7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7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7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7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7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7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7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7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7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7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7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7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7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7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7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7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7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7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7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7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7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7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7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7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7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7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7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7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7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7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7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7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7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7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7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7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7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7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7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7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7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7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7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7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7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7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7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7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7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7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7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7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7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7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7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7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7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7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7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7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7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7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7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7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7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7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7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7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7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7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7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7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7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7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7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7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7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7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7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7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7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7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7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7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7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7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7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7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7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7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7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7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7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7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7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7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7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7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7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7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7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7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7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7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7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7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7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7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7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7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7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7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7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7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7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7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7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7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7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7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7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7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7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7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7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7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7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7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7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7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7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7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7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7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7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7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7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7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7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7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7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7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7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7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7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7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7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7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7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7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7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7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7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7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7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7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7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7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7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7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7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7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7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7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7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7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7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7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7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7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7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7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7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7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7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7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7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7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7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7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7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7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7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7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7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7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7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7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7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7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7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7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7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7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7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7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7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7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7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7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7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7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7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7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7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7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7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7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7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7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7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7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7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7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7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7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7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7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7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7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7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7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ht="15">
      <c r="A1" s="46" t="s">
        <v>87</v>
      </c>
    </row>
    <row r="2" ht="15">
      <c r="A2" s="46" t="s">
        <v>83</v>
      </c>
    </row>
    <row r="3" ht="15">
      <c r="A3" s="46" t="s">
        <v>79</v>
      </c>
    </row>
    <row r="4" spans="1:8" ht="42.75" customHeight="1">
      <c r="A4" s="107" t="s">
        <v>73</v>
      </c>
      <c r="B4" s="107"/>
      <c r="C4" s="107"/>
      <c r="D4" s="107"/>
      <c r="E4" s="107"/>
      <c r="F4" s="107"/>
      <c r="G4" s="107"/>
      <c r="H4" s="107"/>
    </row>
    <row r="5" spans="1:8" s="46" customFormat="1" ht="21" customHeight="1">
      <c r="A5" s="107" t="s">
        <v>53</v>
      </c>
      <c r="B5" s="107"/>
      <c r="C5" s="107"/>
      <c r="D5" s="107"/>
      <c r="E5" s="107"/>
      <c r="F5" s="107"/>
      <c r="G5" s="118"/>
      <c r="H5" s="118"/>
    </row>
    <row r="6" spans="1:5" ht="9" customHeight="1" hidden="1">
      <c r="A6" s="47"/>
      <c r="B6" s="48"/>
      <c r="C6" s="48"/>
      <c r="D6" s="48"/>
      <c r="E6" s="48"/>
    </row>
    <row r="7" spans="1:9" ht="27.75" customHeight="1">
      <c r="A7" s="49"/>
      <c r="B7" s="50"/>
      <c r="C7" s="50"/>
      <c r="D7" s="51"/>
      <c r="E7" s="52"/>
      <c r="F7" s="53" t="s">
        <v>76</v>
      </c>
      <c r="G7" s="53" t="s">
        <v>77</v>
      </c>
      <c r="H7" s="54" t="s">
        <v>78</v>
      </c>
      <c r="I7" s="55"/>
    </row>
    <row r="8" spans="1:9" ht="27.75" customHeight="1">
      <c r="A8" s="112" t="s">
        <v>55</v>
      </c>
      <c r="B8" s="111"/>
      <c r="C8" s="111"/>
      <c r="D8" s="111"/>
      <c r="E8" s="117"/>
      <c r="F8" s="58">
        <v>5933694</v>
      </c>
      <c r="G8" s="58">
        <v>5946550</v>
      </c>
      <c r="H8" s="58">
        <v>6271550</v>
      </c>
      <c r="I8" s="72"/>
    </row>
    <row r="9" spans="1:8" ht="22.5" customHeight="1">
      <c r="A9" s="112" t="s">
        <v>3</v>
      </c>
      <c r="B9" s="111"/>
      <c r="C9" s="111"/>
      <c r="D9" s="111"/>
      <c r="E9" s="117"/>
      <c r="F9" s="58">
        <v>5933694</v>
      </c>
      <c r="G9" s="58">
        <v>5946550</v>
      </c>
      <c r="H9" s="58">
        <v>6271550</v>
      </c>
    </row>
    <row r="10" spans="1:8" ht="22.5" customHeight="1">
      <c r="A10" s="119" t="s">
        <v>4</v>
      </c>
      <c r="B10" s="117"/>
      <c r="C10" s="117"/>
      <c r="D10" s="117"/>
      <c r="E10" s="117"/>
      <c r="F10" s="57">
        <v>0</v>
      </c>
      <c r="G10" s="57">
        <v>0</v>
      </c>
      <c r="H10" s="57">
        <v>0</v>
      </c>
    </row>
    <row r="11" spans="1:8" ht="22.5" customHeight="1">
      <c r="A11" s="73" t="s">
        <v>56</v>
      </c>
      <c r="B11" s="56"/>
      <c r="C11" s="56"/>
      <c r="D11" s="56"/>
      <c r="E11" s="56"/>
      <c r="F11" s="58">
        <v>5933694</v>
      </c>
      <c r="G11" s="58">
        <v>5946550</v>
      </c>
      <c r="H11" s="58">
        <v>6271550</v>
      </c>
    </row>
    <row r="12" spans="1:8" ht="22.5" customHeight="1">
      <c r="A12" s="110" t="s">
        <v>5</v>
      </c>
      <c r="B12" s="111"/>
      <c r="C12" s="111"/>
      <c r="D12" s="111"/>
      <c r="E12" s="120"/>
      <c r="F12" s="58">
        <v>5933694</v>
      </c>
      <c r="G12" s="58">
        <v>5946550</v>
      </c>
      <c r="H12" s="58">
        <v>6271550</v>
      </c>
    </row>
    <row r="13" spans="1:8" ht="22.5" customHeight="1">
      <c r="A13" s="119" t="s">
        <v>6</v>
      </c>
      <c r="B13" s="117"/>
      <c r="C13" s="117"/>
      <c r="D13" s="117"/>
      <c r="E13" s="117"/>
      <c r="F13" s="58">
        <v>0</v>
      </c>
      <c r="G13" s="58">
        <v>0</v>
      </c>
      <c r="H13" s="58">
        <v>0</v>
      </c>
    </row>
    <row r="14" spans="1:8" ht="22.5" customHeight="1">
      <c r="A14" s="110" t="s">
        <v>7</v>
      </c>
      <c r="B14" s="111"/>
      <c r="C14" s="111"/>
      <c r="D14" s="111"/>
      <c r="E14" s="111"/>
      <c r="F14" s="58">
        <f>F8-+F11</f>
        <v>0</v>
      </c>
      <c r="G14" s="58">
        <f>+G8-G11</f>
        <v>0</v>
      </c>
      <c r="H14" s="58">
        <f>+H8-H11</f>
        <v>0</v>
      </c>
    </row>
    <row r="15" spans="1:8" ht="16.5" customHeight="1">
      <c r="A15" s="107"/>
      <c r="B15" s="108"/>
      <c r="C15" s="108"/>
      <c r="D15" s="108"/>
      <c r="E15" s="108"/>
      <c r="F15" s="109"/>
      <c r="G15" s="109"/>
      <c r="H15" s="109"/>
    </row>
    <row r="16" spans="1:8" ht="27.75" customHeight="1">
      <c r="A16" s="49"/>
      <c r="B16" s="50"/>
      <c r="C16" s="50"/>
      <c r="D16" s="51"/>
      <c r="E16" s="52"/>
      <c r="F16" s="53" t="s">
        <v>76</v>
      </c>
      <c r="G16" s="53" t="s">
        <v>77</v>
      </c>
      <c r="H16" s="54" t="s">
        <v>78</v>
      </c>
    </row>
    <row r="17" spans="1:8" ht="22.5" customHeight="1">
      <c r="A17" s="113" t="s">
        <v>8</v>
      </c>
      <c r="B17" s="114"/>
      <c r="C17" s="114"/>
      <c r="D17" s="114"/>
      <c r="E17" s="115"/>
      <c r="F17" s="60">
        <v>0</v>
      </c>
      <c r="G17" s="60">
        <v>0</v>
      </c>
      <c r="H17" s="58">
        <v>0</v>
      </c>
    </row>
    <row r="18" spans="1:8" s="41" customFormat="1" ht="15.75" customHeight="1">
      <c r="A18" s="116"/>
      <c r="B18" s="108"/>
      <c r="C18" s="108"/>
      <c r="D18" s="108"/>
      <c r="E18" s="108"/>
      <c r="F18" s="109"/>
      <c r="G18" s="109"/>
      <c r="H18" s="109"/>
    </row>
    <row r="19" spans="1:8" s="41" customFormat="1" ht="27.75" customHeight="1">
      <c r="A19" s="49"/>
      <c r="B19" s="50"/>
      <c r="C19" s="50"/>
      <c r="D19" s="51"/>
      <c r="E19" s="52"/>
      <c r="F19" s="53" t="s">
        <v>76</v>
      </c>
      <c r="G19" s="53" t="s">
        <v>77</v>
      </c>
      <c r="H19" s="54" t="s">
        <v>78</v>
      </c>
    </row>
    <row r="20" spans="1:8" s="41" customFormat="1" ht="22.5" customHeight="1">
      <c r="A20" s="112" t="s">
        <v>9</v>
      </c>
      <c r="B20" s="111"/>
      <c r="C20" s="111"/>
      <c r="D20" s="111"/>
      <c r="E20" s="111"/>
      <c r="F20" s="57"/>
      <c r="G20" s="57"/>
      <c r="H20" s="57"/>
    </row>
    <row r="21" spans="1:8" s="41" customFormat="1" ht="22.5" customHeight="1">
      <c r="A21" s="112" t="s">
        <v>10</v>
      </c>
      <c r="B21" s="111"/>
      <c r="C21" s="111"/>
      <c r="D21" s="111"/>
      <c r="E21" s="111"/>
      <c r="F21" s="57"/>
      <c r="G21" s="57"/>
      <c r="H21" s="57"/>
    </row>
    <row r="22" spans="1:8" s="41" customFormat="1" ht="22.5" customHeight="1">
      <c r="A22" s="110" t="s">
        <v>11</v>
      </c>
      <c r="B22" s="111"/>
      <c r="C22" s="111"/>
      <c r="D22" s="111"/>
      <c r="E22" s="111"/>
      <c r="F22" s="57"/>
      <c r="G22" s="57"/>
      <c r="H22" s="57"/>
    </row>
    <row r="23" spans="1:8" s="41" customFormat="1" ht="15" customHeight="1">
      <c r="A23" s="61"/>
      <c r="B23" s="62"/>
      <c r="C23" s="59"/>
      <c r="D23" s="63"/>
      <c r="E23" s="62"/>
      <c r="F23" s="64"/>
      <c r="G23" s="64"/>
      <c r="H23" s="64"/>
    </row>
    <row r="24" spans="1:8" s="41" customFormat="1" ht="22.5" customHeight="1">
      <c r="A24" s="110" t="s">
        <v>12</v>
      </c>
      <c r="B24" s="111"/>
      <c r="C24" s="111"/>
      <c r="D24" s="111"/>
      <c r="E24" s="111"/>
      <c r="F24" s="57">
        <v>0</v>
      </c>
      <c r="G24" s="57">
        <f>SUM(G14,G17,G22)</f>
        <v>0</v>
      </c>
      <c r="H24" s="57">
        <f>SUM(H14,H17,H22)</f>
        <v>0</v>
      </c>
    </row>
  </sheetData>
  <sheetProtection/>
  <mergeCells count="15">
    <mergeCell ref="A4:H4"/>
    <mergeCell ref="A5:H5"/>
    <mergeCell ref="A8:E8"/>
    <mergeCell ref="A9:E9"/>
    <mergeCell ref="A10:E10"/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22">
      <selection activeCell="C45" sqref="C45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7" t="s">
        <v>13</v>
      </c>
      <c r="B1" s="107"/>
      <c r="C1" s="107"/>
      <c r="D1" s="107"/>
      <c r="E1" s="107"/>
      <c r="F1" s="107"/>
      <c r="G1" s="107"/>
      <c r="H1" s="107"/>
    </row>
    <row r="2" spans="1:8" s="2" customFormat="1" ht="10.5" customHeight="1" thickBot="1">
      <c r="A2" s="9"/>
      <c r="H2" s="10" t="s">
        <v>14</v>
      </c>
    </row>
    <row r="3" spans="1:8" s="2" customFormat="1" ht="23.25" customHeight="1" thickBot="1">
      <c r="A3" s="71" t="s">
        <v>15</v>
      </c>
      <c r="B3" s="126" t="s">
        <v>69</v>
      </c>
      <c r="C3" s="127"/>
      <c r="D3" s="127"/>
      <c r="E3" s="127"/>
      <c r="F3" s="127"/>
      <c r="G3" s="127"/>
      <c r="H3" s="128"/>
    </row>
    <row r="4" spans="1:8" s="2" customFormat="1" ht="76.5">
      <c r="A4" s="82" t="s">
        <v>17</v>
      </c>
      <c r="B4" s="83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85" t="s">
        <v>24</v>
      </c>
    </row>
    <row r="5" spans="1:8" s="2" customFormat="1" ht="12.75">
      <c r="A5" s="86">
        <v>652</v>
      </c>
      <c r="B5" s="87"/>
      <c r="C5" s="88"/>
      <c r="D5" s="102">
        <v>120000</v>
      </c>
      <c r="E5" s="87"/>
      <c r="F5" s="87"/>
      <c r="G5" s="87"/>
      <c r="H5" s="87"/>
    </row>
    <row r="6" spans="1:8" s="2" customFormat="1" ht="12.75">
      <c r="A6" s="86">
        <v>661</v>
      </c>
      <c r="B6" s="87"/>
      <c r="C6" s="88">
        <v>13000</v>
      </c>
      <c r="D6" s="89"/>
      <c r="E6" s="87"/>
      <c r="F6" s="87"/>
      <c r="G6" s="87"/>
      <c r="H6" s="87"/>
    </row>
    <row r="7" spans="1:8" s="2" customFormat="1" ht="12.75">
      <c r="A7" s="86">
        <v>663</v>
      </c>
      <c r="B7" s="88"/>
      <c r="C7" s="88"/>
      <c r="D7" s="88"/>
      <c r="E7" s="88"/>
      <c r="F7" s="88">
        <v>20000</v>
      </c>
      <c r="G7" s="88"/>
      <c r="H7" s="88"/>
    </row>
    <row r="8" spans="1:8" s="2" customFormat="1" ht="12.75">
      <c r="A8" s="86">
        <v>634</v>
      </c>
      <c r="B8" s="88"/>
      <c r="C8" s="88"/>
      <c r="D8" s="88">
        <v>11880</v>
      </c>
      <c r="E8" s="88"/>
      <c r="F8" s="88"/>
      <c r="G8" s="88"/>
      <c r="H8" s="88"/>
    </row>
    <row r="9" spans="1:8" s="2" customFormat="1" ht="12.75">
      <c r="A9" s="86">
        <v>636</v>
      </c>
      <c r="B9" s="88">
        <v>5268894</v>
      </c>
      <c r="C9" s="88"/>
      <c r="D9" s="88"/>
      <c r="E9" s="88"/>
      <c r="F9" s="88"/>
      <c r="G9" s="88"/>
      <c r="H9" s="88"/>
    </row>
    <row r="10" spans="1:8" s="2" customFormat="1" ht="12.75">
      <c r="A10" s="86">
        <v>671</v>
      </c>
      <c r="B10" s="88">
        <v>499920</v>
      </c>
      <c r="C10" s="88"/>
      <c r="D10" s="88"/>
      <c r="E10" s="88"/>
      <c r="F10" s="88"/>
      <c r="G10" s="88"/>
      <c r="H10" s="88"/>
    </row>
    <row r="11" spans="1:8" s="2" customFormat="1" ht="12.75">
      <c r="A11" s="90"/>
      <c r="B11" s="88"/>
      <c r="C11" s="88"/>
      <c r="D11" s="88"/>
      <c r="E11" s="88"/>
      <c r="F11" s="88"/>
      <c r="G11" s="88"/>
      <c r="H11" s="88"/>
    </row>
    <row r="12" spans="1:8" s="2" customFormat="1" ht="12.75">
      <c r="A12" s="90"/>
      <c r="B12" s="88"/>
      <c r="C12" s="88"/>
      <c r="D12" s="88"/>
      <c r="E12" s="88"/>
      <c r="F12" s="88"/>
      <c r="G12" s="88"/>
      <c r="H12" s="88"/>
    </row>
    <row r="13" spans="1:8" s="2" customFormat="1" ht="24.75" customHeight="1">
      <c r="A13" s="91" t="s">
        <v>25</v>
      </c>
      <c r="B13" s="88">
        <f aca="true" t="shared" si="0" ref="B13:H13">SUM(B5:B12)</f>
        <v>5768814</v>
      </c>
      <c r="C13" s="88">
        <f t="shared" si="0"/>
        <v>13000</v>
      </c>
      <c r="D13" s="88">
        <f t="shared" si="0"/>
        <v>131880</v>
      </c>
      <c r="E13" s="88">
        <f t="shared" si="0"/>
        <v>0</v>
      </c>
      <c r="F13" s="88">
        <f t="shared" si="0"/>
        <v>20000</v>
      </c>
      <c r="G13" s="88">
        <f t="shared" si="0"/>
        <v>0</v>
      </c>
      <c r="H13" s="88">
        <f t="shared" si="0"/>
        <v>0</v>
      </c>
    </row>
    <row r="14" spans="1:8" s="2" customFormat="1" ht="25.5" customHeight="1">
      <c r="A14" s="91" t="s">
        <v>70</v>
      </c>
      <c r="B14" s="121">
        <f>B13+C13+D13+E13+F13+G13+H13</f>
        <v>5933694</v>
      </c>
      <c r="C14" s="121"/>
      <c r="D14" s="121"/>
      <c r="E14" s="121"/>
      <c r="F14" s="121"/>
      <c r="G14" s="121"/>
      <c r="H14" s="121"/>
    </row>
    <row r="15" spans="1:8" ht="4.5" customHeight="1">
      <c r="A15" s="92"/>
      <c r="B15" s="92"/>
      <c r="C15" s="92"/>
      <c r="D15" s="93"/>
      <c r="E15" s="94"/>
      <c r="F15" s="76"/>
      <c r="G15" s="76"/>
      <c r="H15" s="95"/>
    </row>
    <row r="16" spans="1:8" ht="21.75" customHeight="1">
      <c r="A16" s="96" t="s">
        <v>15</v>
      </c>
      <c r="B16" s="122" t="s">
        <v>74</v>
      </c>
      <c r="C16" s="123"/>
      <c r="D16" s="123"/>
      <c r="E16" s="123"/>
      <c r="F16" s="123"/>
      <c r="G16" s="123"/>
      <c r="H16" s="123"/>
    </row>
    <row r="17" spans="1:8" ht="67.5" customHeight="1">
      <c r="A17" s="97" t="s">
        <v>17</v>
      </c>
      <c r="B17" s="98" t="s">
        <v>18</v>
      </c>
      <c r="C17" s="98" t="s">
        <v>19</v>
      </c>
      <c r="D17" s="98" t="s">
        <v>20</v>
      </c>
      <c r="E17" s="98" t="s">
        <v>21</v>
      </c>
      <c r="F17" s="98" t="s">
        <v>22</v>
      </c>
      <c r="G17" s="98" t="s">
        <v>23</v>
      </c>
      <c r="H17" s="98" t="s">
        <v>24</v>
      </c>
    </row>
    <row r="18" spans="1:8" ht="12.75">
      <c r="A18" s="86">
        <v>652</v>
      </c>
      <c r="B18" s="87"/>
      <c r="C18" s="88"/>
      <c r="D18" s="102">
        <v>150000</v>
      </c>
      <c r="E18" s="87"/>
      <c r="F18" s="87"/>
      <c r="G18" s="87"/>
      <c r="H18" s="87"/>
    </row>
    <row r="19" spans="1:8" ht="12.75">
      <c r="A19" s="86">
        <v>661</v>
      </c>
      <c r="B19" s="87"/>
      <c r="C19" s="88">
        <v>10000</v>
      </c>
      <c r="D19" s="89"/>
      <c r="E19" s="87"/>
      <c r="F19" s="87"/>
      <c r="G19" s="87"/>
      <c r="H19" s="87"/>
    </row>
    <row r="20" spans="1:8" ht="12.75">
      <c r="A20" s="86">
        <v>663</v>
      </c>
      <c r="B20" s="88"/>
      <c r="C20" s="88"/>
      <c r="D20" s="88"/>
      <c r="E20" s="88"/>
      <c r="F20" s="88">
        <v>10000</v>
      </c>
      <c r="G20" s="88"/>
      <c r="H20" s="88"/>
    </row>
    <row r="21" spans="1:8" ht="12.75">
      <c r="A21" s="86">
        <v>636</v>
      </c>
      <c r="B21" s="88">
        <v>5233230</v>
      </c>
      <c r="C21" s="88"/>
      <c r="D21" s="88"/>
      <c r="E21" s="88"/>
      <c r="F21" s="88"/>
      <c r="G21" s="88"/>
      <c r="H21" s="88"/>
    </row>
    <row r="22" spans="1:8" ht="12.75">
      <c r="A22" s="86">
        <v>671</v>
      </c>
      <c r="B22" s="88">
        <v>543320</v>
      </c>
      <c r="C22" s="88"/>
      <c r="D22" s="88"/>
      <c r="E22" s="88"/>
      <c r="F22" s="88"/>
      <c r="G22" s="88"/>
      <c r="H22" s="88"/>
    </row>
    <row r="23" spans="1:8" ht="12.75">
      <c r="A23" s="90"/>
      <c r="B23" s="88"/>
      <c r="C23" s="88"/>
      <c r="D23" s="88"/>
      <c r="E23" s="88"/>
      <c r="F23" s="88"/>
      <c r="G23" s="88"/>
      <c r="H23" s="88"/>
    </row>
    <row r="24" spans="1:8" s="2" customFormat="1" ht="23.25" customHeight="1">
      <c r="A24" s="91" t="s">
        <v>25</v>
      </c>
      <c r="B24" s="88">
        <f aca="true" t="shared" si="1" ref="B24:H24">SUM(B18:B23)</f>
        <v>5776550</v>
      </c>
      <c r="C24" s="88">
        <f t="shared" si="1"/>
        <v>10000</v>
      </c>
      <c r="D24" s="88">
        <f t="shared" si="1"/>
        <v>150000</v>
      </c>
      <c r="E24" s="88">
        <f t="shared" si="1"/>
        <v>0</v>
      </c>
      <c r="F24" s="88">
        <f t="shared" si="1"/>
        <v>10000</v>
      </c>
      <c r="G24" s="88">
        <f t="shared" si="1"/>
        <v>0</v>
      </c>
      <c r="H24" s="88">
        <f t="shared" si="1"/>
        <v>0</v>
      </c>
    </row>
    <row r="25" spans="1:8" s="2" customFormat="1" ht="27" customHeight="1">
      <c r="A25" s="91" t="s">
        <v>80</v>
      </c>
      <c r="B25" s="121">
        <f>B24+C24+D24+E24+F24+G24+H24</f>
        <v>5946550</v>
      </c>
      <c r="C25" s="121"/>
      <c r="D25" s="121"/>
      <c r="E25" s="121"/>
      <c r="F25" s="121"/>
      <c r="G25" s="121"/>
      <c r="H25" s="121"/>
    </row>
    <row r="26" spans="1:8" ht="9" customHeight="1">
      <c r="A26" s="99"/>
      <c r="B26" s="99"/>
      <c r="C26" s="99"/>
      <c r="D26" s="100"/>
      <c r="E26" s="101"/>
      <c r="F26" s="76"/>
      <c r="G26" s="76"/>
      <c r="H26" s="76"/>
    </row>
    <row r="27" spans="1:8" ht="22.5" customHeight="1">
      <c r="A27" s="96" t="s">
        <v>15</v>
      </c>
      <c r="B27" s="122" t="s">
        <v>82</v>
      </c>
      <c r="C27" s="123"/>
      <c r="D27" s="123"/>
      <c r="E27" s="123"/>
      <c r="F27" s="123"/>
      <c r="G27" s="123"/>
      <c r="H27" s="123"/>
    </row>
    <row r="28" spans="1:8" ht="65.25" customHeight="1">
      <c r="A28" s="97" t="s">
        <v>17</v>
      </c>
      <c r="B28" s="98" t="s">
        <v>18</v>
      </c>
      <c r="C28" s="98" t="s">
        <v>19</v>
      </c>
      <c r="D28" s="98" t="s">
        <v>20</v>
      </c>
      <c r="E28" s="98" t="s">
        <v>21</v>
      </c>
      <c r="F28" s="98" t="s">
        <v>22</v>
      </c>
      <c r="G28" s="98" t="s">
        <v>23</v>
      </c>
      <c r="H28" s="98" t="s">
        <v>24</v>
      </c>
    </row>
    <row r="29" spans="1:8" ht="12.75">
      <c r="A29" s="86">
        <v>652</v>
      </c>
      <c r="B29" s="87"/>
      <c r="C29" s="88"/>
      <c r="D29" s="102">
        <v>165000</v>
      </c>
      <c r="E29" s="87"/>
      <c r="F29" s="87"/>
      <c r="G29" s="87"/>
      <c r="H29" s="87"/>
    </row>
    <row r="30" spans="1:8" ht="12.75">
      <c r="A30" s="86">
        <v>661</v>
      </c>
      <c r="B30" s="87"/>
      <c r="C30" s="88">
        <v>10000</v>
      </c>
      <c r="D30" s="89"/>
      <c r="E30" s="87"/>
      <c r="F30" s="87"/>
      <c r="G30" s="87"/>
      <c r="H30" s="87"/>
    </row>
    <row r="31" spans="1:8" ht="12.75">
      <c r="A31" s="86">
        <v>663</v>
      </c>
      <c r="B31" s="88"/>
      <c r="C31" s="88"/>
      <c r="D31" s="88"/>
      <c r="E31" s="88"/>
      <c r="F31" s="88">
        <v>10000</v>
      </c>
      <c r="G31" s="88"/>
      <c r="H31" s="88"/>
    </row>
    <row r="32" spans="1:8" ht="12.75">
      <c r="A32" s="86">
        <v>636</v>
      </c>
      <c r="B32" s="88">
        <v>5533230</v>
      </c>
      <c r="C32" s="88"/>
      <c r="D32" s="88"/>
      <c r="E32" s="88"/>
      <c r="F32" s="88"/>
      <c r="G32" s="88"/>
      <c r="H32" s="88"/>
    </row>
    <row r="33" spans="1:8" ht="12.75">
      <c r="A33" s="86">
        <v>671</v>
      </c>
      <c r="B33" s="88">
        <v>553320</v>
      </c>
      <c r="C33" s="88"/>
      <c r="D33" s="88"/>
      <c r="E33" s="88"/>
      <c r="F33" s="88"/>
      <c r="G33" s="88"/>
      <c r="H33" s="88"/>
    </row>
    <row r="34" spans="1:8" ht="13.5" customHeight="1">
      <c r="A34" s="90"/>
      <c r="B34" s="88"/>
      <c r="C34" s="88"/>
      <c r="D34" s="88"/>
      <c r="E34" s="88"/>
      <c r="F34" s="88"/>
      <c r="G34" s="88"/>
      <c r="H34" s="88"/>
    </row>
    <row r="35" spans="1:8" s="2" customFormat="1" ht="10.5" customHeight="1">
      <c r="A35" s="90"/>
      <c r="B35" s="88"/>
      <c r="C35" s="88"/>
      <c r="D35" s="88"/>
      <c r="E35" s="88"/>
      <c r="F35" s="88"/>
      <c r="G35" s="88"/>
      <c r="H35" s="88"/>
    </row>
    <row r="36" spans="1:8" s="2" customFormat="1" ht="21.75" customHeight="1">
      <c r="A36" s="91" t="s">
        <v>25</v>
      </c>
      <c r="B36" s="88">
        <f aca="true" t="shared" si="2" ref="B36:H36">SUM(B29:B35)</f>
        <v>6086550</v>
      </c>
      <c r="C36" s="88">
        <f t="shared" si="2"/>
        <v>10000</v>
      </c>
      <c r="D36" s="88">
        <f t="shared" si="2"/>
        <v>165000</v>
      </c>
      <c r="E36" s="88">
        <f t="shared" si="2"/>
        <v>0</v>
      </c>
      <c r="F36" s="88">
        <f t="shared" si="2"/>
        <v>10000</v>
      </c>
      <c r="G36" s="88">
        <f t="shared" si="2"/>
        <v>0</v>
      </c>
      <c r="H36" s="88">
        <f t="shared" si="2"/>
        <v>0</v>
      </c>
    </row>
    <row r="37" spans="1:8" ht="13.5" customHeight="1">
      <c r="A37" s="91" t="s">
        <v>81</v>
      </c>
      <c r="B37" s="121">
        <f>B36+C36+D36+E36+F36+G36+H36</f>
        <v>6271550</v>
      </c>
      <c r="C37" s="121"/>
      <c r="D37" s="121"/>
      <c r="E37" s="121"/>
      <c r="F37" s="121"/>
      <c r="G37" s="121"/>
      <c r="H37" s="121"/>
    </row>
    <row r="38" spans="3:5" ht="13.5" customHeight="1">
      <c r="C38" s="14"/>
      <c r="D38" s="16"/>
      <c r="E38" s="17"/>
    </row>
    <row r="39" spans="1:4" ht="13.5" customHeight="1">
      <c r="A39" s="46" t="s">
        <v>87</v>
      </c>
      <c r="B39" s="1"/>
      <c r="C39" s="1"/>
      <c r="D39" s="66"/>
    </row>
    <row r="40" spans="1:7" ht="13.5" customHeight="1">
      <c r="A40" s="46" t="s">
        <v>83</v>
      </c>
      <c r="B40" s="1"/>
      <c r="C40" s="1"/>
      <c r="D40" s="66"/>
      <c r="G40" s="1" t="s">
        <v>61</v>
      </c>
    </row>
    <row r="41" spans="1:7" ht="13.5" customHeight="1">
      <c r="A41" s="46" t="s">
        <v>79</v>
      </c>
      <c r="B41" s="1"/>
      <c r="C41" s="1"/>
      <c r="D41" s="66"/>
      <c r="G41" s="1" t="s">
        <v>75</v>
      </c>
    </row>
    <row r="42" spans="3:7" ht="22.5" customHeight="1">
      <c r="C42" s="14"/>
      <c r="D42" s="12"/>
      <c r="E42" s="22"/>
      <c r="G42" s="1" t="s">
        <v>62</v>
      </c>
    </row>
    <row r="43" spans="3:5" ht="13.5" customHeight="1">
      <c r="C43" s="14"/>
      <c r="D43" s="12"/>
      <c r="E43" s="17"/>
    </row>
    <row r="44" spans="4:5" ht="13.5" customHeight="1">
      <c r="D44" s="12"/>
      <c r="E44" s="13"/>
    </row>
    <row r="45" spans="4:5" ht="13.5" customHeight="1">
      <c r="D45" s="12"/>
      <c r="E45" s="21"/>
    </row>
    <row r="46" spans="4:5" ht="13.5" customHeight="1">
      <c r="D46" s="12"/>
      <c r="E46" s="13"/>
    </row>
    <row r="47" spans="4:5" ht="22.5" customHeight="1">
      <c r="D47" s="12"/>
      <c r="E47" s="23"/>
    </row>
    <row r="48" spans="4:5" ht="13.5" customHeight="1">
      <c r="D48" s="18"/>
      <c r="E48" s="19"/>
    </row>
    <row r="49" spans="2:5" ht="13.5" customHeight="1">
      <c r="B49" s="14"/>
      <c r="D49" s="18"/>
      <c r="E49" s="24"/>
    </row>
    <row r="50" spans="3:5" ht="13.5" customHeight="1">
      <c r="C50" s="14"/>
      <c r="D50" s="18"/>
      <c r="E50" s="25"/>
    </row>
    <row r="51" spans="3:5" ht="13.5" customHeight="1">
      <c r="C51" s="14"/>
      <c r="D51" s="20"/>
      <c r="E51" s="17"/>
    </row>
    <row r="52" spans="4:5" ht="13.5" customHeight="1">
      <c r="D52" s="12"/>
      <c r="E52" s="13"/>
    </row>
    <row r="53" spans="2:5" ht="13.5" customHeight="1">
      <c r="B53" s="14"/>
      <c r="D53" s="12"/>
      <c r="E53" s="15"/>
    </row>
    <row r="54" spans="3:5" ht="13.5" customHeight="1">
      <c r="C54" s="14"/>
      <c r="D54" s="12"/>
      <c r="E54" s="24"/>
    </row>
    <row r="55" spans="3:5" ht="13.5" customHeight="1">
      <c r="C55" s="14"/>
      <c r="D55" s="20"/>
      <c r="E55" s="17"/>
    </row>
    <row r="56" spans="4:5" ht="13.5" customHeight="1">
      <c r="D56" s="18"/>
      <c r="E56" s="13"/>
    </row>
    <row r="57" spans="3:5" ht="13.5" customHeight="1">
      <c r="C57" s="14"/>
      <c r="D57" s="18"/>
      <c r="E57" s="24"/>
    </row>
    <row r="58" spans="4:5" ht="22.5" customHeight="1">
      <c r="D58" s="20"/>
      <c r="E58" s="23"/>
    </row>
    <row r="59" spans="4:5" ht="13.5" customHeight="1">
      <c r="D59" s="12"/>
      <c r="E59" s="13"/>
    </row>
    <row r="60" spans="4:5" ht="13.5" customHeight="1">
      <c r="D60" s="20"/>
      <c r="E60" s="17"/>
    </row>
    <row r="61" spans="4:5" ht="13.5" customHeight="1">
      <c r="D61" s="12"/>
      <c r="E61" s="13"/>
    </row>
    <row r="62" spans="4:5" ht="13.5" customHeight="1">
      <c r="D62" s="12"/>
      <c r="E62" s="13"/>
    </row>
    <row r="63" spans="1:5" ht="13.5" customHeight="1">
      <c r="A63" s="14"/>
      <c r="D63" s="26"/>
      <c r="E63" s="24"/>
    </row>
    <row r="64" spans="2:5" ht="13.5" customHeight="1">
      <c r="B64" s="14"/>
      <c r="C64" s="14"/>
      <c r="D64" s="27"/>
      <c r="E64" s="24"/>
    </row>
    <row r="65" spans="2:5" ht="13.5" customHeight="1">
      <c r="B65" s="14"/>
      <c r="C65" s="14"/>
      <c r="D65" s="27"/>
      <c r="E65" s="15"/>
    </row>
    <row r="66" spans="2:5" ht="13.5" customHeight="1">
      <c r="B66" s="14"/>
      <c r="C66" s="14"/>
      <c r="D66" s="20"/>
      <c r="E66" s="21"/>
    </row>
    <row r="67" spans="4:5" ht="12.75">
      <c r="D67" s="12"/>
      <c r="E67" s="13"/>
    </row>
    <row r="68" spans="2:5" ht="12.75">
      <c r="B68" s="14"/>
      <c r="D68" s="12"/>
      <c r="E68" s="24"/>
    </row>
    <row r="69" spans="3:5" ht="12.75">
      <c r="C69" s="14"/>
      <c r="D69" s="12"/>
      <c r="E69" s="15"/>
    </row>
    <row r="70" spans="3:5" ht="12.75">
      <c r="C70" s="14"/>
      <c r="D70" s="20"/>
      <c r="E70" s="17"/>
    </row>
    <row r="71" spans="4:5" ht="12.75">
      <c r="D71" s="12"/>
      <c r="E71" s="13"/>
    </row>
    <row r="72" spans="4:5" ht="12.75">
      <c r="D72" s="12"/>
      <c r="E72" s="13"/>
    </row>
    <row r="73" spans="4:5" ht="12.75">
      <c r="D73" s="28"/>
      <c r="E73" s="29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12"/>
      <c r="E76" s="13"/>
    </row>
    <row r="77" spans="4:5" ht="12.75">
      <c r="D77" s="20"/>
      <c r="E77" s="17"/>
    </row>
    <row r="78" spans="4:5" ht="12.75">
      <c r="D78" s="12"/>
      <c r="E78" s="13"/>
    </row>
    <row r="79" spans="4:5" ht="12.75">
      <c r="D79" s="20"/>
      <c r="E79" s="17"/>
    </row>
    <row r="80" spans="4:5" ht="12.75">
      <c r="D80" s="12"/>
      <c r="E80" s="13"/>
    </row>
    <row r="81" spans="4:5" ht="12.75">
      <c r="D81" s="12"/>
      <c r="E81" s="13"/>
    </row>
    <row r="82" spans="4:5" ht="12.75">
      <c r="D82" s="12"/>
      <c r="E82" s="13"/>
    </row>
    <row r="83" spans="4:5" ht="12.75">
      <c r="D83" s="12"/>
      <c r="E83" s="13"/>
    </row>
    <row r="84" spans="1:5" ht="28.5" customHeight="1">
      <c r="A84" s="30"/>
      <c r="B84" s="30"/>
      <c r="C84" s="30"/>
      <c r="D84" s="31"/>
      <c r="E84" s="32"/>
    </row>
    <row r="85" spans="3:5" ht="12.75">
      <c r="C85" s="14"/>
      <c r="D85" s="12"/>
      <c r="E85" s="15"/>
    </row>
    <row r="86" spans="4:5" ht="12.75">
      <c r="D86" s="33"/>
      <c r="E86" s="34"/>
    </row>
    <row r="87" spans="4:5" ht="12.75">
      <c r="D87" s="12"/>
      <c r="E87" s="13"/>
    </row>
    <row r="88" spans="4:5" ht="12.75">
      <c r="D88" s="28"/>
      <c r="E88" s="29"/>
    </row>
    <row r="89" spans="4:5" ht="12.75">
      <c r="D89" s="28"/>
      <c r="E89" s="29"/>
    </row>
    <row r="90" spans="4:5" ht="12.75">
      <c r="D90" s="12"/>
      <c r="E90" s="13"/>
    </row>
    <row r="91" spans="4:5" ht="12.75">
      <c r="D91" s="20"/>
      <c r="E91" s="17"/>
    </row>
    <row r="92" spans="4:5" ht="12.75">
      <c r="D92" s="12"/>
      <c r="E92" s="13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28"/>
      <c r="E96" s="29"/>
    </row>
    <row r="97" spans="4:5" ht="12.75">
      <c r="D97" s="20"/>
      <c r="E97" s="34"/>
    </row>
    <row r="98" spans="4:5" ht="12.75">
      <c r="D98" s="18"/>
      <c r="E98" s="29"/>
    </row>
    <row r="99" spans="4:5" ht="12.75">
      <c r="D99" s="20"/>
      <c r="E99" s="17"/>
    </row>
    <row r="100" spans="4:5" ht="12.75">
      <c r="D100" s="12"/>
      <c r="E100" s="13"/>
    </row>
    <row r="101" spans="3:5" ht="12.75">
      <c r="C101" s="14"/>
      <c r="D101" s="12"/>
      <c r="E101" s="15"/>
    </row>
    <row r="102" spans="4:5" ht="12.75">
      <c r="D102" s="18"/>
      <c r="E102" s="17"/>
    </row>
    <row r="103" spans="4:5" ht="12.75">
      <c r="D103" s="18"/>
      <c r="E103" s="29"/>
    </row>
    <row r="104" spans="3:5" ht="12.75">
      <c r="C104" s="14"/>
      <c r="D104" s="18"/>
      <c r="E104" s="35"/>
    </row>
    <row r="105" spans="3:5" ht="12.75">
      <c r="C105" s="14"/>
      <c r="D105" s="20"/>
      <c r="E105" s="21"/>
    </row>
    <row r="106" spans="4:5" ht="12.75">
      <c r="D106" s="12"/>
      <c r="E106" s="13"/>
    </row>
    <row r="107" spans="4:5" ht="12.75">
      <c r="D107" s="33"/>
      <c r="E107" s="36"/>
    </row>
    <row r="108" spans="4:5" ht="11.25" customHeight="1">
      <c r="D108" s="28"/>
      <c r="E108" s="29"/>
    </row>
    <row r="109" spans="2:5" ht="24" customHeight="1">
      <c r="B109" s="14"/>
      <c r="D109" s="28"/>
      <c r="E109" s="37"/>
    </row>
    <row r="110" spans="3:5" ht="15" customHeight="1">
      <c r="C110" s="14"/>
      <c r="D110" s="28"/>
      <c r="E110" s="37"/>
    </row>
    <row r="111" spans="4:5" ht="11.25" customHeight="1">
      <c r="D111" s="33"/>
      <c r="E111" s="34"/>
    </row>
    <row r="112" spans="4:5" ht="12.75">
      <c r="D112" s="28"/>
      <c r="E112" s="29"/>
    </row>
    <row r="113" spans="2:5" ht="13.5" customHeight="1">
      <c r="B113" s="14"/>
      <c r="D113" s="28"/>
      <c r="E113" s="38"/>
    </row>
    <row r="114" spans="3:5" ht="12.75" customHeight="1">
      <c r="C114" s="14"/>
      <c r="D114" s="28"/>
      <c r="E114" s="15"/>
    </row>
    <row r="115" spans="3:5" ht="12.75" customHeight="1">
      <c r="C115" s="14"/>
      <c r="D115" s="20"/>
      <c r="E115" s="21"/>
    </row>
    <row r="116" spans="4:5" ht="12.75">
      <c r="D116" s="12"/>
      <c r="E116" s="13"/>
    </row>
    <row r="117" spans="3:5" ht="12.75">
      <c r="C117" s="14"/>
      <c r="D117" s="12"/>
      <c r="E117" s="35"/>
    </row>
    <row r="118" spans="4:5" ht="12.75">
      <c r="D118" s="33"/>
      <c r="E118" s="34"/>
    </row>
    <row r="119" spans="4:5" ht="12.75">
      <c r="D119" s="28"/>
      <c r="E119" s="29"/>
    </row>
    <row r="120" spans="4:5" ht="12.75">
      <c r="D120" s="12"/>
      <c r="E120" s="13"/>
    </row>
    <row r="121" spans="1:5" ht="19.5" customHeight="1">
      <c r="A121" s="39"/>
      <c r="B121" s="7"/>
      <c r="C121" s="7"/>
      <c r="D121" s="7"/>
      <c r="E121" s="24"/>
    </row>
    <row r="122" spans="1:5" ht="15" customHeight="1">
      <c r="A122" s="14"/>
      <c r="D122" s="26"/>
      <c r="E122" s="24"/>
    </row>
    <row r="123" spans="1:5" ht="12.75">
      <c r="A123" s="14"/>
      <c r="B123" s="14"/>
      <c r="D123" s="26"/>
      <c r="E123" s="15"/>
    </row>
    <row r="124" spans="3:5" ht="12.75">
      <c r="C124" s="14"/>
      <c r="D124" s="12"/>
      <c r="E124" s="24"/>
    </row>
    <row r="125" spans="4:5" ht="12.75">
      <c r="D125" s="16"/>
      <c r="E125" s="17"/>
    </row>
    <row r="126" spans="2:5" ht="12.75">
      <c r="B126" s="14"/>
      <c r="D126" s="12"/>
      <c r="E126" s="15"/>
    </row>
    <row r="127" spans="3:5" ht="12.75">
      <c r="C127" s="14"/>
      <c r="D127" s="12"/>
      <c r="E127" s="15"/>
    </row>
    <row r="128" spans="4:5" ht="12.75">
      <c r="D128" s="20"/>
      <c r="E128" s="21"/>
    </row>
    <row r="129" spans="3:5" ht="22.5" customHeight="1">
      <c r="C129" s="14"/>
      <c r="D129" s="12"/>
      <c r="E129" s="22"/>
    </row>
    <row r="130" spans="4:5" ht="12.75">
      <c r="D130" s="12"/>
      <c r="E130" s="21"/>
    </row>
    <row r="131" spans="2:5" ht="12.75">
      <c r="B131" s="14"/>
      <c r="D131" s="18"/>
      <c r="E131" s="24"/>
    </row>
    <row r="132" spans="3:5" ht="12.75">
      <c r="C132" s="14"/>
      <c r="D132" s="18"/>
      <c r="E132" s="25"/>
    </row>
    <row r="133" spans="4:5" ht="12.75">
      <c r="D133" s="20"/>
      <c r="E133" s="17"/>
    </row>
    <row r="134" spans="1:5" ht="13.5" customHeight="1">
      <c r="A134" s="14"/>
      <c r="D134" s="26"/>
      <c r="E134" s="24"/>
    </row>
    <row r="135" spans="2:5" ht="13.5" customHeight="1">
      <c r="B135" s="14"/>
      <c r="D135" s="12"/>
      <c r="E135" s="24"/>
    </row>
    <row r="136" spans="3:5" ht="13.5" customHeight="1">
      <c r="C136" s="14"/>
      <c r="D136" s="12"/>
      <c r="E136" s="15"/>
    </row>
    <row r="137" spans="3:5" ht="12.75">
      <c r="C137" s="14"/>
      <c r="D137" s="20"/>
      <c r="E137" s="17"/>
    </row>
    <row r="138" spans="3:5" ht="12.75">
      <c r="C138" s="14"/>
      <c r="D138" s="12"/>
      <c r="E138" s="15"/>
    </row>
    <row r="139" spans="4:5" ht="12.75">
      <c r="D139" s="33"/>
      <c r="E139" s="34"/>
    </row>
    <row r="140" spans="3:5" ht="12.75">
      <c r="C140" s="14"/>
      <c r="D140" s="18"/>
      <c r="E140" s="35"/>
    </row>
    <row r="141" spans="3:5" ht="12.75">
      <c r="C141" s="14"/>
      <c r="D141" s="20"/>
      <c r="E141" s="21"/>
    </row>
    <row r="142" spans="4:5" ht="12.75">
      <c r="D142" s="33"/>
      <c r="E142" s="40"/>
    </row>
    <row r="143" spans="2:5" ht="12.75">
      <c r="B143" s="14"/>
      <c r="D143" s="28"/>
      <c r="E143" s="38"/>
    </row>
    <row r="144" spans="3:5" ht="12.75">
      <c r="C144" s="14"/>
      <c r="D144" s="28"/>
      <c r="E144" s="15"/>
    </row>
    <row r="145" spans="3:5" ht="12.75">
      <c r="C145" s="14"/>
      <c r="D145" s="20"/>
      <c r="E145" s="21"/>
    </row>
    <row r="146" spans="3:5" ht="12.75">
      <c r="C146" s="14"/>
      <c r="D146" s="20"/>
      <c r="E146" s="21"/>
    </row>
    <row r="147" spans="4:5" ht="12.75">
      <c r="D147" s="12"/>
      <c r="E147" s="13"/>
    </row>
    <row r="148" spans="1:5" s="41" customFormat="1" ht="18" customHeight="1">
      <c r="A148" s="124"/>
      <c r="B148" s="125"/>
      <c r="C148" s="125"/>
      <c r="D148" s="125"/>
      <c r="E148" s="125"/>
    </row>
    <row r="149" spans="1:5" ht="28.5" customHeight="1">
      <c r="A149" s="30"/>
      <c r="B149" s="30"/>
      <c r="C149" s="30"/>
      <c r="D149" s="31"/>
      <c r="E149" s="32"/>
    </row>
    <row r="151" spans="1:5" ht="15.75">
      <c r="A151" s="43"/>
      <c r="B151" s="14"/>
      <c r="C151" s="14"/>
      <c r="D151" s="44"/>
      <c r="E151" s="6"/>
    </row>
    <row r="152" spans="1:5" ht="12.75">
      <c r="A152" s="14"/>
      <c r="B152" s="14"/>
      <c r="C152" s="14"/>
      <c r="D152" s="44"/>
      <c r="E152" s="6"/>
    </row>
    <row r="153" spans="1:5" ht="17.25" customHeight="1">
      <c r="A153" s="14"/>
      <c r="B153" s="14"/>
      <c r="C153" s="14"/>
      <c r="D153" s="44"/>
      <c r="E153" s="6"/>
    </row>
    <row r="154" spans="1:5" ht="13.5" customHeight="1">
      <c r="A154" s="14"/>
      <c r="B154" s="14"/>
      <c r="C154" s="14"/>
      <c r="D154" s="44"/>
      <c r="E154" s="6"/>
    </row>
    <row r="155" spans="1:5" ht="12.75">
      <c r="A155" s="14"/>
      <c r="B155" s="14"/>
      <c r="C155" s="14"/>
      <c r="D155" s="44"/>
      <c r="E155" s="6"/>
    </row>
    <row r="156" spans="1:3" ht="12.75">
      <c r="A156" s="14"/>
      <c r="B156" s="14"/>
      <c r="C156" s="14"/>
    </row>
    <row r="157" spans="1:5" ht="12.75">
      <c r="A157" s="14"/>
      <c r="B157" s="14"/>
      <c r="C157" s="14"/>
      <c r="D157" s="44"/>
      <c r="E157" s="6"/>
    </row>
    <row r="158" spans="1:5" ht="12.75">
      <c r="A158" s="14"/>
      <c r="B158" s="14"/>
      <c r="C158" s="14"/>
      <c r="D158" s="44"/>
      <c r="E158" s="45"/>
    </row>
    <row r="159" spans="1:5" ht="12.75">
      <c r="A159" s="14"/>
      <c r="B159" s="14"/>
      <c r="C159" s="14"/>
      <c r="D159" s="44"/>
      <c r="E159" s="6"/>
    </row>
    <row r="160" spans="1:5" ht="22.5" customHeight="1">
      <c r="A160" s="14"/>
      <c r="B160" s="14"/>
      <c r="C160" s="14"/>
      <c r="D160" s="44"/>
      <c r="E160" s="22"/>
    </row>
    <row r="161" spans="4:5" ht="22.5" customHeight="1">
      <c r="D161" s="20"/>
      <c r="E161" s="23"/>
    </row>
  </sheetData>
  <sheetProtection/>
  <mergeCells count="8">
    <mergeCell ref="B37:H37"/>
    <mergeCell ref="A148:E148"/>
    <mergeCell ref="A1:H1"/>
    <mergeCell ref="B3:H3"/>
    <mergeCell ref="B14:H14"/>
    <mergeCell ref="B16:H16"/>
    <mergeCell ref="B25:H25"/>
    <mergeCell ref="B27:H2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2" max="9" man="1"/>
    <brk id="146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1"/>
  <sheetViews>
    <sheetView zoomScalePageLayoutView="0" workbookViewId="0" topLeftCell="A16">
      <selection activeCell="D31" sqref="D31"/>
    </sheetView>
  </sheetViews>
  <sheetFormatPr defaultColWidth="11.421875" defaultRowHeight="12.75"/>
  <cols>
    <col min="1" max="1" width="11.421875" style="68" bestFit="1" customWidth="1"/>
    <col min="2" max="2" width="34.421875" style="69" customWidth="1"/>
    <col min="3" max="3" width="12.28125" style="3" customWidth="1"/>
    <col min="4" max="4" width="10.140625" style="3" customWidth="1"/>
    <col min="5" max="5" width="11.00390625" style="3" customWidth="1"/>
    <col min="6" max="6" width="11.140625" style="3" customWidth="1"/>
    <col min="7" max="7" width="7.140625" style="3" customWidth="1"/>
    <col min="8" max="8" width="7.57421875" style="3" bestFit="1" customWidth="1"/>
    <col min="9" max="9" width="12.5742187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6" customFormat="1" ht="67.5">
      <c r="A2" s="70" t="s">
        <v>31</v>
      </c>
      <c r="B2" s="4" t="s">
        <v>32</v>
      </c>
      <c r="C2" s="5" t="s">
        <v>84</v>
      </c>
      <c r="D2" s="70" t="s">
        <v>18</v>
      </c>
      <c r="E2" s="70" t="s">
        <v>19</v>
      </c>
      <c r="F2" s="70" t="s">
        <v>20</v>
      </c>
      <c r="G2" s="70" t="s">
        <v>21</v>
      </c>
      <c r="H2" s="70" t="s">
        <v>33</v>
      </c>
      <c r="I2" s="70" t="s">
        <v>23</v>
      </c>
      <c r="J2" s="70" t="s">
        <v>24</v>
      </c>
      <c r="K2" s="5" t="s">
        <v>72</v>
      </c>
      <c r="L2" s="5" t="s">
        <v>85</v>
      </c>
    </row>
    <row r="3" spans="1:12" ht="12.75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6" customFormat="1" ht="12.75">
      <c r="A4" s="74"/>
      <c r="B4" s="77" t="s">
        <v>54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74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6" customFormat="1" ht="12.75">
      <c r="A6" s="74"/>
      <c r="B6" s="79" t="s">
        <v>58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s="6" customFormat="1" ht="12.75" customHeight="1">
      <c r="A7" s="80" t="s">
        <v>57</v>
      </c>
      <c r="B7" s="79" t="s">
        <v>59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s="6" customFormat="1" ht="12.75">
      <c r="A8" s="74">
        <v>3</v>
      </c>
      <c r="B8" s="79" t="s">
        <v>34</v>
      </c>
      <c r="C8" s="103">
        <f>C9+C13+C19+C21</f>
        <v>5933694</v>
      </c>
      <c r="D8" s="103"/>
      <c r="E8" s="103"/>
      <c r="F8" s="103"/>
      <c r="G8" s="103"/>
      <c r="H8" s="103"/>
      <c r="I8" s="103"/>
      <c r="J8" s="103"/>
      <c r="K8" s="103">
        <f>K9+K13+K19+K21</f>
        <v>5946550</v>
      </c>
      <c r="L8" s="103">
        <f>L9+L13+L19+L21</f>
        <v>6271550</v>
      </c>
    </row>
    <row r="9" spans="1:12" s="6" customFormat="1" ht="12.75">
      <c r="A9" s="74">
        <v>31</v>
      </c>
      <c r="B9" s="79" t="s">
        <v>35</v>
      </c>
      <c r="C9" s="103">
        <f aca="true" t="shared" si="0" ref="C9:I9">SUM(C10:C12)</f>
        <v>5092430</v>
      </c>
      <c r="D9" s="103">
        <f t="shared" si="0"/>
        <v>5092430</v>
      </c>
      <c r="E9" s="103">
        <f t="shared" si="0"/>
        <v>0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103"/>
      <c r="K9" s="103">
        <f>SUM(K10:K12)</f>
        <v>5046300</v>
      </c>
      <c r="L9" s="103">
        <f>SUM(L10:L12)</f>
        <v>5315000</v>
      </c>
    </row>
    <row r="10" spans="1:12" ht="12.75">
      <c r="A10" s="81">
        <v>311</v>
      </c>
      <c r="B10" s="75" t="s">
        <v>36</v>
      </c>
      <c r="C10" s="104">
        <f>D10+E10+F10+G10+H10+I10+J10</f>
        <v>4200000</v>
      </c>
      <c r="D10" s="104">
        <v>4200000</v>
      </c>
      <c r="E10" s="104"/>
      <c r="F10" s="104"/>
      <c r="G10" s="104"/>
      <c r="H10" s="104"/>
      <c r="I10" s="104"/>
      <c r="J10" s="104"/>
      <c r="K10" s="104">
        <v>4180000</v>
      </c>
      <c r="L10" s="104">
        <v>4400000</v>
      </c>
    </row>
    <row r="11" spans="1:12" ht="12.75">
      <c r="A11" s="81">
        <v>312</v>
      </c>
      <c r="B11" s="75" t="s">
        <v>37</v>
      </c>
      <c r="C11" s="104">
        <f>D11+E11+F11+G11+H11+I11+J11</f>
        <v>176630</v>
      </c>
      <c r="D11" s="104">
        <v>176630</v>
      </c>
      <c r="E11" s="104">
        <v>0</v>
      </c>
      <c r="F11" s="104">
        <v>0</v>
      </c>
      <c r="G11" s="104"/>
      <c r="H11" s="104"/>
      <c r="I11" s="104"/>
      <c r="J11" s="104"/>
      <c r="K11" s="104">
        <v>86300</v>
      </c>
      <c r="L11" s="104">
        <v>88000</v>
      </c>
    </row>
    <row r="12" spans="1:12" ht="12.75">
      <c r="A12" s="81">
        <v>313</v>
      </c>
      <c r="B12" s="75" t="s">
        <v>38</v>
      </c>
      <c r="C12" s="104">
        <f>D12+E12+F12+G12+H12+I12+J12</f>
        <v>715800</v>
      </c>
      <c r="D12" s="104">
        <v>715800</v>
      </c>
      <c r="E12" s="104"/>
      <c r="F12" s="104"/>
      <c r="G12" s="104"/>
      <c r="H12" s="104"/>
      <c r="I12" s="104"/>
      <c r="J12" s="104"/>
      <c r="K12" s="104">
        <v>780000</v>
      </c>
      <c r="L12" s="104">
        <v>827000</v>
      </c>
    </row>
    <row r="13" spans="1:12" s="6" customFormat="1" ht="12.75">
      <c r="A13" s="74">
        <v>32</v>
      </c>
      <c r="B13" s="79" t="s">
        <v>39</v>
      </c>
      <c r="C13" s="103">
        <f aca="true" t="shared" si="1" ref="C13:I13">SUM(C14:C18)</f>
        <v>806664</v>
      </c>
      <c r="D13" s="103">
        <f t="shared" si="1"/>
        <v>664784</v>
      </c>
      <c r="E13" s="103">
        <f t="shared" si="1"/>
        <v>10000</v>
      </c>
      <c r="F13" s="103">
        <f t="shared" si="1"/>
        <v>131880</v>
      </c>
      <c r="G13" s="103">
        <f t="shared" si="1"/>
        <v>0</v>
      </c>
      <c r="H13" s="103">
        <f t="shared" si="1"/>
        <v>0</v>
      </c>
      <c r="I13" s="103">
        <f t="shared" si="1"/>
        <v>0</v>
      </c>
      <c r="J13" s="103"/>
      <c r="K13" s="103">
        <f>SUM(K14:K18)</f>
        <v>864550</v>
      </c>
      <c r="L13" s="103">
        <f>SUM(L14:L18)</f>
        <v>918750</v>
      </c>
    </row>
    <row r="14" spans="1:12" ht="12.75">
      <c r="A14" s="81">
        <v>321</v>
      </c>
      <c r="B14" s="75" t="s">
        <v>40</v>
      </c>
      <c r="C14" s="104">
        <f>D14+E14+F14+G14+H14+I14+J14</f>
        <v>178570</v>
      </c>
      <c r="D14" s="104">
        <v>178570</v>
      </c>
      <c r="E14" s="104"/>
      <c r="F14" s="104"/>
      <c r="G14" s="104"/>
      <c r="H14" s="104"/>
      <c r="I14" s="104"/>
      <c r="J14" s="104"/>
      <c r="K14" s="104">
        <v>185000</v>
      </c>
      <c r="L14" s="104">
        <v>205000</v>
      </c>
    </row>
    <row r="15" spans="1:12" ht="12.75">
      <c r="A15" s="81">
        <v>322</v>
      </c>
      <c r="B15" s="75" t="s">
        <v>41</v>
      </c>
      <c r="C15" s="104">
        <f>D15+E15+F15+G15+H15+I15+J15</f>
        <v>505650</v>
      </c>
      <c r="D15" s="104">
        <v>378150</v>
      </c>
      <c r="E15" s="104">
        <v>9000</v>
      </c>
      <c r="F15" s="104">
        <v>118500</v>
      </c>
      <c r="G15" s="104"/>
      <c r="H15" s="104"/>
      <c r="I15" s="104"/>
      <c r="J15" s="104"/>
      <c r="K15" s="104">
        <v>525000</v>
      </c>
      <c r="L15" s="104">
        <v>550550</v>
      </c>
    </row>
    <row r="16" spans="1:12" ht="12.75">
      <c r="A16" s="81">
        <v>323</v>
      </c>
      <c r="B16" s="75" t="s">
        <v>42</v>
      </c>
      <c r="C16" s="104">
        <f>D16+E16+F16+G16+H16+I16+J16</f>
        <v>79000</v>
      </c>
      <c r="D16" s="104">
        <v>76500</v>
      </c>
      <c r="E16" s="104">
        <v>1000</v>
      </c>
      <c r="F16" s="104">
        <v>1500</v>
      </c>
      <c r="G16" s="104"/>
      <c r="H16" s="104"/>
      <c r="I16" s="104"/>
      <c r="J16" s="104"/>
      <c r="K16" s="104">
        <v>76000</v>
      </c>
      <c r="L16" s="104">
        <v>79000</v>
      </c>
    </row>
    <row r="17" spans="1:12" ht="12.75">
      <c r="A17" s="81">
        <v>324</v>
      </c>
      <c r="B17" s="75" t="s">
        <v>71</v>
      </c>
      <c r="C17" s="104">
        <f>D17+E17+F17+G17+H17+I17+J17</f>
        <v>11880</v>
      </c>
      <c r="D17" s="104">
        <v>0</v>
      </c>
      <c r="E17" s="104"/>
      <c r="F17" s="104">
        <v>11880</v>
      </c>
      <c r="G17" s="104"/>
      <c r="H17" s="104"/>
      <c r="I17" s="104"/>
      <c r="J17" s="104"/>
      <c r="K17" s="104">
        <v>18000</v>
      </c>
      <c r="L17" s="104">
        <v>22000</v>
      </c>
    </row>
    <row r="18" spans="1:12" ht="12.75">
      <c r="A18" s="81">
        <v>329</v>
      </c>
      <c r="B18" s="75" t="s">
        <v>43</v>
      </c>
      <c r="C18" s="104">
        <f>D18+E18+F18+G18+H18+I18+J18</f>
        <v>31564</v>
      </c>
      <c r="D18" s="104">
        <v>31564</v>
      </c>
      <c r="E18" s="104"/>
      <c r="F18" s="104"/>
      <c r="G18" s="104"/>
      <c r="H18" s="104"/>
      <c r="I18" s="104"/>
      <c r="J18" s="104"/>
      <c r="K18" s="104">
        <v>60550</v>
      </c>
      <c r="L18" s="104">
        <v>62200</v>
      </c>
    </row>
    <row r="19" spans="1:12" s="6" customFormat="1" ht="12.75">
      <c r="A19" s="74">
        <v>34</v>
      </c>
      <c r="B19" s="79" t="s">
        <v>44</v>
      </c>
      <c r="C19" s="103">
        <f>C20</f>
        <v>2600</v>
      </c>
      <c r="D19" s="103">
        <v>0</v>
      </c>
      <c r="E19" s="103"/>
      <c r="F19" s="103"/>
      <c r="G19" s="103"/>
      <c r="H19" s="103"/>
      <c r="I19" s="103"/>
      <c r="J19" s="103"/>
      <c r="K19" s="103">
        <f>K20</f>
        <v>2700</v>
      </c>
      <c r="L19" s="103">
        <f>L20</f>
        <v>2800</v>
      </c>
    </row>
    <row r="20" spans="1:12" ht="12.75">
      <c r="A20" s="81">
        <v>343</v>
      </c>
      <c r="B20" s="75" t="s">
        <v>45</v>
      </c>
      <c r="C20" s="104">
        <f>D20+E20+F20+G20+H20+I20+J20</f>
        <v>2600</v>
      </c>
      <c r="D20" s="104">
        <v>2600</v>
      </c>
      <c r="E20" s="104"/>
      <c r="F20" s="104"/>
      <c r="G20" s="104"/>
      <c r="H20" s="104"/>
      <c r="I20" s="104"/>
      <c r="J20" s="104"/>
      <c r="K20" s="104">
        <v>2700</v>
      </c>
      <c r="L20" s="104">
        <v>2800</v>
      </c>
    </row>
    <row r="21" spans="1:12" s="6" customFormat="1" ht="25.5">
      <c r="A21" s="74">
        <v>4</v>
      </c>
      <c r="B21" s="79" t="s">
        <v>47</v>
      </c>
      <c r="C21" s="103">
        <f>C22</f>
        <v>32000</v>
      </c>
      <c r="D21" s="103">
        <f aca="true" t="shared" si="2" ref="D21:I21">D22</f>
        <v>9000</v>
      </c>
      <c r="E21" s="103">
        <f t="shared" si="2"/>
        <v>3000</v>
      </c>
      <c r="F21" s="103">
        <f t="shared" si="2"/>
        <v>0</v>
      </c>
      <c r="G21" s="103">
        <f t="shared" si="2"/>
        <v>0</v>
      </c>
      <c r="H21" s="103">
        <f t="shared" si="2"/>
        <v>20000</v>
      </c>
      <c r="I21" s="103">
        <f t="shared" si="2"/>
        <v>0</v>
      </c>
      <c r="J21" s="103"/>
      <c r="K21" s="103">
        <f>K22</f>
        <v>33000</v>
      </c>
      <c r="L21" s="103">
        <f>L22</f>
        <v>35000</v>
      </c>
    </row>
    <row r="22" spans="1:12" s="6" customFormat="1" ht="25.5">
      <c r="A22" s="74">
        <v>42</v>
      </c>
      <c r="B22" s="79" t="s">
        <v>48</v>
      </c>
      <c r="C22" s="103">
        <f aca="true" t="shared" si="3" ref="C22:I22">SUM(C23:C24)</f>
        <v>32000</v>
      </c>
      <c r="D22" s="103">
        <f t="shared" si="3"/>
        <v>9000</v>
      </c>
      <c r="E22" s="103">
        <f t="shared" si="3"/>
        <v>3000</v>
      </c>
      <c r="F22" s="103">
        <f t="shared" si="3"/>
        <v>0</v>
      </c>
      <c r="G22" s="103">
        <f t="shared" si="3"/>
        <v>0</v>
      </c>
      <c r="H22" s="103">
        <f t="shared" si="3"/>
        <v>20000</v>
      </c>
      <c r="I22" s="103">
        <f t="shared" si="3"/>
        <v>0</v>
      </c>
      <c r="J22" s="103"/>
      <c r="K22" s="103">
        <f>SUM(K23:K24)</f>
        <v>33000</v>
      </c>
      <c r="L22" s="103">
        <f>SUM(L23:L24)</f>
        <v>35000</v>
      </c>
    </row>
    <row r="23" spans="1:12" ht="12.75">
      <c r="A23" s="81">
        <v>422</v>
      </c>
      <c r="B23" s="75" t="s">
        <v>46</v>
      </c>
      <c r="C23" s="104">
        <f>D23+E23+F23+G23+H23+I23+J23</f>
        <v>22000</v>
      </c>
      <c r="D23" s="104">
        <v>7000</v>
      </c>
      <c r="E23" s="104"/>
      <c r="F23" s="104"/>
      <c r="G23" s="104"/>
      <c r="H23" s="104">
        <v>15000</v>
      </c>
      <c r="I23" s="104"/>
      <c r="J23" s="104"/>
      <c r="K23" s="104">
        <v>24000</v>
      </c>
      <c r="L23" s="104">
        <v>25000</v>
      </c>
    </row>
    <row r="24" spans="1:12" ht="25.5">
      <c r="A24" s="81">
        <v>424</v>
      </c>
      <c r="B24" s="75" t="s">
        <v>52</v>
      </c>
      <c r="C24" s="104">
        <f>D24+E24+F24+G24+H24+I24+J24</f>
        <v>10000</v>
      </c>
      <c r="D24" s="104">
        <v>2000</v>
      </c>
      <c r="E24" s="104">
        <v>3000</v>
      </c>
      <c r="F24" s="104"/>
      <c r="G24" s="104"/>
      <c r="H24" s="104">
        <v>5000</v>
      </c>
      <c r="I24" s="104"/>
      <c r="J24" s="104"/>
      <c r="K24" s="104">
        <v>9000</v>
      </c>
      <c r="L24" s="104">
        <v>10000</v>
      </c>
    </row>
    <row r="25" spans="1:12" ht="12.75">
      <c r="A25" s="74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2" s="6" customFormat="1" ht="12.75" customHeight="1">
      <c r="A26" s="105"/>
      <c r="B26" s="106"/>
    </row>
    <row r="27" spans="1:10" s="6" customFormat="1" ht="12.75" customHeight="1">
      <c r="A27" s="105"/>
      <c r="B27" s="1" t="s">
        <v>86</v>
      </c>
      <c r="J27" s="1" t="s">
        <v>88</v>
      </c>
    </row>
    <row r="28" spans="1:10" s="6" customFormat="1" ht="12.75">
      <c r="A28" s="67"/>
      <c r="B28" s="1" t="s">
        <v>75</v>
      </c>
      <c r="J28" s="1" t="s">
        <v>89</v>
      </c>
    </row>
    <row r="29" s="6" customFormat="1" ht="12.75">
      <c r="A29" s="67"/>
    </row>
    <row r="30" spans="1:12" ht="12.75">
      <c r="A30" s="66"/>
      <c r="B30" s="1" t="s">
        <v>64</v>
      </c>
      <c r="C30" s="1"/>
      <c r="D30" s="1"/>
      <c r="E30" s="1"/>
      <c r="F30" s="1"/>
      <c r="G30" s="1"/>
      <c r="H30" s="1"/>
      <c r="I30" s="1"/>
      <c r="J30" s="1" t="s">
        <v>64</v>
      </c>
      <c r="K30" s="1"/>
      <c r="L30" s="1"/>
    </row>
    <row r="31" spans="1:12" ht="12.75">
      <c r="A31" s="66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6" customFormat="1" ht="12.75">
      <c r="A32" s="67"/>
      <c r="B32" s="106"/>
    </row>
    <row r="33" spans="1:12" ht="12.75">
      <c r="A33" s="66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66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66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66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s="6" customFormat="1" ht="12.75">
      <c r="A37" s="67"/>
      <c r="B37" s="106"/>
    </row>
    <row r="38" spans="1:12" ht="12.75">
      <c r="A38" s="66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67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" s="6" customFormat="1" ht="12.75" customHeight="1">
      <c r="A40" s="105"/>
      <c r="B40" s="106"/>
    </row>
    <row r="41" spans="1:2" s="6" customFormat="1" ht="12.75">
      <c r="A41" s="67"/>
      <c r="B41" s="106"/>
    </row>
    <row r="42" spans="1:2" s="6" customFormat="1" ht="12.75">
      <c r="A42" s="67"/>
      <c r="B42" s="106"/>
    </row>
    <row r="43" spans="1:12" ht="12.75">
      <c r="A43" s="66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6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6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6" customFormat="1" ht="12.75">
      <c r="A46" s="67"/>
      <c r="B46" s="106"/>
    </row>
    <row r="47" spans="1:12" ht="12.75">
      <c r="A47" s="66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66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66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66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2" s="6" customFormat="1" ht="12.75">
      <c r="A51" s="67"/>
      <c r="B51" s="106"/>
    </row>
    <row r="52" spans="1:12" ht="12.75">
      <c r="A52" s="66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67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2" s="6" customFormat="1" ht="12.75" customHeight="1">
      <c r="A54" s="105"/>
      <c r="B54" s="106"/>
    </row>
    <row r="55" spans="1:2" s="6" customFormat="1" ht="12.75">
      <c r="A55" s="67"/>
      <c r="B55" s="106"/>
    </row>
    <row r="56" spans="1:2" s="6" customFormat="1" ht="12.75">
      <c r="A56" s="67"/>
      <c r="B56" s="106"/>
    </row>
    <row r="57" spans="1:12" ht="12.75">
      <c r="A57" s="66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66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66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6" customFormat="1" ht="12.75">
      <c r="A60" s="67"/>
      <c r="B60" s="106"/>
    </row>
    <row r="61" spans="1:12" ht="12.75">
      <c r="A61" s="66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66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66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6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" s="6" customFormat="1" ht="12.75">
      <c r="A65" s="67"/>
      <c r="B65" s="106"/>
    </row>
    <row r="66" spans="1:12" ht="12.75">
      <c r="A66" s="66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67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2" s="6" customFormat="1" ht="12.75">
      <c r="A68" s="105"/>
      <c r="B68" s="106"/>
    </row>
    <row r="69" spans="1:2" s="6" customFormat="1" ht="12.75">
      <c r="A69" s="67"/>
      <c r="B69" s="106"/>
    </row>
    <row r="70" spans="1:2" s="6" customFormat="1" ht="12.75">
      <c r="A70" s="67"/>
      <c r="B70" s="106"/>
    </row>
    <row r="71" spans="1:12" ht="12.75">
      <c r="A71" s="66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66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66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6" customFormat="1" ht="12.75">
      <c r="A74" s="67"/>
      <c r="B74" s="106"/>
    </row>
    <row r="75" spans="1:12" ht="12.75">
      <c r="A75" s="66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66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66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66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" s="6" customFormat="1" ht="12.75">
      <c r="A79" s="67"/>
      <c r="B79" s="106"/>
    </row>
    <row r="80" spans="1:12" ht="12.75">
      <c r="A80" s="66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2" s="6" customFormat="1" ht="12.75">
      <c r="A81" s="67"/>
      <c r="B81" s="106"/>
    </row>
    <row r="82" spans="1:2" s="6" customFormat="1" ht="12.75">
      <c r="A82" s="67"/>
      <c r="B82" s="106"/>
    </row>
    <row r="83" spans="1:12" ht="12.75">
      <c r="A83" s="66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66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67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2" s="6" customFormat="1" ht="12.75" customHeight="1">
      <c r="A86" s="105"/>
      <c r="B86" s="106"/>
    </row>
    <row r="87" spans="1:2" s="6" customFormat="1" ht="12.75">
      <c r="A87" s="67"/>
      <c r="B87" s="106"/>
    </row>
    <row r="88" spans="1:2" s="6" customFormat="1" ht="12.75">
      <c r="A88" s="67"/>
      <c r="B88" s="106"/>
    </row>
    <row r="89" spans="1:12" ht="12.75">
      <c r="A89" s="66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66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66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6" customFormat="1" ht="12.75">
      <c r="A92" s="67"/>
      <c r="B92" s="106"/>
    </row>
    <row r="93" spans="1:12" ht="12.75">
      <c r="A93" s="66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66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66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66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2" s="6" customFormat="1" ht="12.75">
      <c r="A97" s="67"/>
      <c r="B97" s="106"/>
    </row>
    <row r="98" spans="1:12" ht="12.75">
      <c r="A98" s="66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6" customFormat="1" ht="12.75">
      <c r="A99" s="67"/>
      <c r="B99" s="106"/>
    </row>
    <row r="100" spans="1:12" ht="12.75">
      <c r="A100" s="66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2" s="6" customFormat="1" ht="12.75">
      <c r="A101" s="67"/>
      <c r="B101" s="106"/>
    </row>
    <row r="102" spans="1:2" s="6" customFormat="1" ht="12.75">
      <c r="A102" s="67"/>
      <c r="B102" s="106"/>
    </row>
    <row r="103" spans="1:12" ht="12.75" customHeight="1">
      <c r="A103" s="66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66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67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6" customFormat="1" ht="12.75">
      <c r="A106" s="105"/>
      <c r="B106" s="106"/>
    </row>
    <row r="107" spans="1:2" s="6" customFormat="1" ht="12.75">
      <c r="A107" s="67"/>
      <c r="B107" s="106"/>
    </row>
    <row r="108" spans="1:2" s="6" customFormat="1" ht="12.75">
      <c r="A108" s="67"/>
      <c r="B108" s="106"/>
    </row>
    <row r="109" spans="1:12" ht="12.75">
      <c r="A109" s="66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66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66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6" customFormat="1" ht="12.75">
      <c r="A112" s="67"/>
      <c r="B112" s="106"/>
    </row>
    <row r="113" spans="1:12" ht="12.75">
      <c r="A113" s="66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66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66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66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2" s="6" customFormat="1" ht="12.75">
      <c r="A117" s="67"/>
      <c r="B117" s="106"/>
    </row>
    <row r="118" spans="1:12" ht="12.75">
      <c r="A118" s="66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2" s="6" customFormat="1" ht="12.75">
      <c r="A119" s="67"/>
      <c r="B119" s="106"/>
    </row>
    <row r="120" spans="1:2" s="6" customFormat="1" ht="12.75">
      <c r="A120" s="67"/>
      <c r="B120" s="106"/>
    </row>
    <row r="121" spans="1:12" ht="12.75">
      <c r="A121" s="66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2" s="6" customFormat="1" ht="12.75">
      <c r="A122" s="67"/>
      <c r="B122" s="106"/>
    </row>
    <row r="123" spans="1:12" ht="12.75">
      <c r="A123" s="66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6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67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67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67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67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67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67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6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6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7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7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7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7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7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7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7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7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7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7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7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7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7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7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7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7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7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7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7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7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7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7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7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7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7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7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7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7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7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7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7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7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7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7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7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7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7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7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7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7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7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7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7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7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7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7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7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7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7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7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7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7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7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7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7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7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7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7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7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7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7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7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7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7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7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7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7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7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7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7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7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7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7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7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7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7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7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7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7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7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7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7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7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7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7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7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7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7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7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7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7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7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7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7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7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7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7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7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7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7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7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7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7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7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7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7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7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7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7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7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7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7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7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7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7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7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7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7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7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7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7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7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7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7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7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7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7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7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7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7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7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7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7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7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7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7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7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7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7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7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7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7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7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7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7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7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7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7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7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7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7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7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7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7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7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7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7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7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7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7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7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7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7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7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7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7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7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7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7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7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7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7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7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7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7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7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7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7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7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7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7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7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7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7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7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7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7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7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7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7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7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7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7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7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7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7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7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7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7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7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7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7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7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7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7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7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7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7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7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7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7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7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7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7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7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7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7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7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7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7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7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7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Dragana</cp:lastModifiedBy>
  <cp:lastPrinted>2017-01-09T12:56:15Z</cp:lastPrinted>
  <dcterms:created xsi:type="dcterms:W3CDTF">2013-09-11T11:00:21Z</dcterms:created>
  <dcterms:modified xsi:type="dcterms:W3CDTF">2017-01-16T07:35:18Z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