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9345" activeTab="0"/>
  </bookViews>
  <sheets>
    <sheet name="OPĆI DIO-2023-2025-dopuna" sheetId="1" r:id="rId1"/>
    <sheet name="PLAN PRIHODA-2023-2025-dopuna" sheetId="2" r:id="rId2"/>
    <sheet name="PLAN RASH. I IZDATAKA-2023-dopu" sheetId="3" r:id="rId3"/>
  </sheets>
  <definedNames>
    <definedName name="_xlnm.Print_Titles" localSheetId="1">'PLAN PRIHODA-2023-2025-dopuna'!$1:$1</definedName>
    <definedName name="_xlnm.Print_Titles" localSheetId="2">'PLAN RASH. I IZDATAKA-2023-dopu'!$1:$2</definedName>
    <definedName name="_xlnm.Print_Area" localSheetId="0">'OPĆI DIO-2023-2025-dopuna'!$A$4:$H$24</definedName>
    <definedName name="_xlnm.Print_Area" localSheetId="1">'PLAN PRIHODA-2023-2025-dopuna'!$A$1:$H$36</definedName>
  </definedNames>
  <calcPr fullCalcOnLoad="1"/>
</workbook>
</file>

<file path=xl/sharedStrings.xml><?xml version="1.0" encoding="utf-8"?>
<sst xmlns="http://schemas.openxmlformats.org/spreadsheetml/2006/main" count="102" uniqueCount="79">
  <si>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</si>
  <si>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</si>
  <si>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</si>
  <si>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</si>
  <si>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</si>
  <si>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</si>
  <si>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</si>
  <si>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</si>
  <si>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</si>
  <si>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</si>
  <si>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</si>
  <si>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</si>
  <si>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</si>
  <si>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</si>
  <si>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</si>
  <si>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</si>
  <si>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</si>
  <si>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</si>
  <si>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</si>
  <si>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</si>
  <si>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</si>
  <si>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</si>
  <si>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</si>
  <si>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</si>
  <si>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</si>
  <si>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</si>
  <si>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</si>
  <si>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</si>
  <si>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</si>
  <si>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</si>
  <si>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</si>
  <si>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</si>
  <si>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</si>
  <si>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</si>
  <si>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</si>
  <si>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</si>
  <si>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</si>
  <si>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</si>
  <si>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</si>
  <si>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</si>
  <si>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</si>
  <si>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</si>
  <si>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</si>
  <si>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</si>
  <si>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</si>
  <si>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</si>
  <si>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</si>
  <si>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</si>
  <si>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_____________________</t>
  </si>
  <si>
    <t>Naknade ostalih troškova</t>
  </si>
  <si>
    <t>3+4</t>
  </si>
  <si>
    <t>UKUPNI RASHODI</t>
  </si>
  <si>
    <t>klasa:  400-02/22-01/18</t>
  </si>
  <si>
    <t>2023.</t>
  </si>
  <si>
    <t>2024.</t>
  </si>
  <si>
    <t>2025.</t>
  </si>
  <si>
    <t>Ukupno prihodi i primici za 2023.</t>
  </si>
  <si>
    <t>Ukupno prihodi i primici za 2024.</t>
  </si>
  <si>
    <t>Ukupno prihodi i primici za 2025.</t>
  </si>
  <si>
    <t>Prijedlog plana 
za 2023</t>
  </si>
  <si>
    <t>Projekcija plana
za 2024.</t>
  </si>
  <si>
    <t>Projekcija plana 
za 2025.</t>
  </si>
  <si>
    <t>PRIJEDLOG PLANA ZA 2023.</t>
  </si>
  <si>
    <t>PROJEKCIJA PLANA ZA 2024.</t>
  </si>
  <si>
    <t>PROJEKCIJA PLANA ZA 2025.</t>
  </si>
  <si>
    <t>Naknade građanima i kućanstvima  na temelju osiguranja i druge naknade</t>
  </si>
  <si>
    <t>Ostale naknade iz proračuna u novcu</t>
  </si>
  <si>
    <t>Opći prihodi i primici- decentralizirani</t>
  </si>
  <si>
    <t>Ostali prihodi-Prihodi za posebne namjene</t>
  </si>
  <si>
    <t xml:space="preserve">Tekuće pomoći proračunskim korisnicima                     </t>
  </si>
  <si>
    <t>Rashodi za dodatna ulaganja</t>
  </si>
  <si>
    <t>Dodatna ulaganja na građevinskim objektima</t>
  </si>
  <si>
    <t>Dodatna ulaganja na postrojenjima i opremi</t>
  </si>
  <si>
    <t>Dodatna ulaganjaza nefinancijsku imovinu</t>
  </si>
  <si>
    <t>Vukovar 01.09.2022.</t>
  </si>
  <si>
    <t>urbroj: 2196-1-4-22-5</t>
  </si>
  <si>
    <t>Predsjednik školskog odbora:</t>
  </si>
  <si>
    <t>Vanda Miličević</t>
  </si>
  <si>
    <r>
      <t>FINANCIJSKI PLAN (</t>
    </r>
    <r>
      <rPr>
        <b/>
        <i/>
        <sz val="10"/>
        <color indexed="8"/>
        <rFont val="Arial"/>
        <family val="2"/>
      </rPr>
      <t>OSNOVNA ŠKOLA NIKOLE ANDRIĆA</t>
    </r>
    <r>
      <rPr>
        <b/>
        <sz val="14"/>
        <color indexed="8"/>
        <rFont val="Arial"/>
        <family val="2"/>
      </rPr>
      <t>)  ZA 2023. I                                                                                                                                                PROJEKCIJA PLANA ZA  2024. I 2025. GODINU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</si>
</sst>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9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3" fontId="34" fillId="0" borderId="18" xfId="0" applyNumberFormat="1" applyFont="1" applyBorder="1" applyAlignment="1">
      <alignment horizontal="right"/>
    </xf>
    <xf numFmtId="3" fontId="34" fillId="0" borderId="18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19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1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/>
    </xf>
    <xf numFmtId="0" fontId="27" fillId="0" borderId="18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39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18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1" fontId="21" fillId="0" borderId="18" xfId="0" applyNumberFormat="1" applyFont="1" applyBorder="1" applyAlignment="1">
      <alignment wrapText="1"/>
    </xf>
    <xf numFmtId="0" fontId="25" fillId="0" borderId="18" xfId="0" applyNumberFormat="1" applyFont="1" applyFill="1" applyBorder="1" applyAlignment="1" applyProtection="1">
      <alignment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right"/>
    </xf>
    <xf numFmtId="1" fontId="22" fillId="0" borderId="18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3" fontId="21" fillId="0" borderId="18" xfId="0" applyNumberFormat="1" applyFont="1" applyBorder="1" applyAlignment="1">
      <alignment horizontal="right" wrapText="1"/>
    </xf>
    <xf numFmtId="3" fontId="27" fillId="0" borderId="18" xfId="0" applyNumberFormat="1" applyFont="1" applyFill="1" applyBorder="1" applyAlignment="1" applyProtection="1">
      <alignment/>
      <protection/>
    </xf>
    <xf numFmtId="3" fontId="25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3" fontId="27" fillId="0" borderId="18" xfId="0" applyNumberFormat="1" applyFont="1" applyFill="1" applyBorder="1" applyAlignment="1" applyProtection="1">
      <alignment horizontal="center" wrapText="1"/>
      <protection/>
    </xf>
    <xf numFmtId="1" fontId="40" fillId="0" borderId="18" xfId="0" applyNumberFormat="1" applyFont="1" applyBorder="1" applyAlignment="1">
      <alignment wrapText="1"/>
    </xf>
    <xf numFmtId="1" fontId="41" fillId="0" borderId="18" xfId="0" applyNumberFormat="1" applyFont="1" applyFill="1" applyBorder="1" applyAlignment="1">
      <alignment horizontal="right" vertical="top" wrapText="1"/>
    </xf>
    <xf numFmtId="1" fontId="40" fillId="47" borderId="24" xfId="0" applyNumberFormat="1" applyFont="1" applyFill="1" applyBorder="1" applyAlignment="1">
      <alignment horizontal="right" vertical="top" wrapText="1"/>
    </xf>
    <xf numFmtId="1" fontId="40" fillId="47" borderId="25" xfId="0" applyNumberFormat="1" applyFont="1" applyFill="1" applyBorder="1" applyAlignment="1">
      <alignment horizontal="left" wrapText="1"/>
    </xf>
    <xf numFmtId="0" fontId="34" fillId="0" borderId="18" xfId="0" applyNumberFormat="1" applyFont="1" applyFill="1" applyBorder="1" applyAlignment="1" applyProtection="1">
      <alignment horizontal="center"/>
      <protection/>
    </xf>
    <xf numFmtId="0" fontId="34" fillId="0" borderId="18" xfId="0" applyNumberFormat="1" applyFont="1" applyFill="1" applyBorder="1" applyAlignment="1" applyProtection="1">
      <alignment wrapText="1"/>
      <protection/>
    </xf>
    <xf numFmtId="3" fontId="34" fillId="0" borderId="18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1" fontId="40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49" fontId="42" fillId="0" borderId="26" xfId="0" applyNumberFormat="1" applyFont="1" applyFill="1" applyBorder="1" applyAlignment="1" applyProtection="1">
      <alignment horizontal="left" vertical="top" wrapText="1"/>
      <protection hidden="1"/>
    </xf>
    <xf numFmtId="0" fontId="37" fillId="0" borderId="19" xfId="0" applyNumberFormat="1" applyFont="1" applyFill="1" applyBorder="1" applyAlignment="1" applyProtection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19" xfId="0" applyNumberFormat="1" applyFont="1" applyFill="1" applyBorder="1" applyAlignment="1" applyProtection="1" quotePrefix="1">
      <alignment horizontal="left" wrapText="1"/>
      <protection/>
    </xf>
    <xf numFmtId="0" fontId="37" fillId="0" borderId="19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18" xfId="0" applyNumberFormat="1" applyFont="1" applyBorder="1" applyAlignment="1">
      <alignment horizontal="center"/>
    </xf>
    <xf numFmtId="0" fontId="28" fillId="0" borderId="27" xfId="0" applyNumberFormat="1" applyFont="1" applyFill="1" applyBorder="1" applyAlignment="1" applyProtection="1" quotePrefix="1">
      <alignment horizontal="left" wrapText="1"/>
      <protection/>
    </xf>
    <xf numFmtId="0" fontId="35" fillId="0" borderId="27" xfId="0" applyNumberFormat="1" applyFont="1" applyFill="1" applyBorder="1" applyAlignment="1" applyProtection="1">
      <alignment wrapText="1"/>
      <protection/>
    </xf>
    <xf numFmtId="0" fontId="37" fillId="0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57200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57200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6576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57150</xdr:rowOff>
    </xdr:from>
    <xdr:to>
      <xdr:col>1</xdr:col>
      <xdr:colOff>9525</xdr:colOff>
      <xdr:row>17</xdr:row>
      <xdr:rowOff>38100</xdr:rowOff>
    </xdr:to>
    <xdr:sp>
      <xdr:nvSpPr>
        <xdr:cNvPr id="4" name="Line 2"/>
        <xdr:cNvSpPr>
          <a:spLocks/>
        </xdr:cNvSpPr>
      </xdr:nvSpPr>
      <xdr:spPr>
        <a:xfrm>
          <a:off x="28575" y="36957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8389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8389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7" sqref="A7:IV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ht="15">
      <c r="A1" s="46" t="s">
        <v>52</v>
      </c>
    </row>
    <row r="2" ht="15">
      <c r="A2" s="46" t="s">
        <v>75</v>
      </c>
    </row>
    <row r="3" ht="15">
      <c r="A3" s="46" t="s">
        <v>74</v>
      </c>
    </row>
    <row r="4" spans="1:8" ht="42.75" customHeight="1">
      <c r="A4" s="119" t="s">
        <v>78</v>
      </c>
      <c r="B4" s="119"/>
      <c r="C4" s="119"/>
      <c r="D4" s="119"/>
      <c r="E4" s="119"/>
      <c r="F4" s="119"/>
      <c r="G4" s="119"/>
      <c r="H4" s="119"/>
    </row>
    <row r="5" spans="1:8" s="46" customFormat="1" ht="21" customHeight="1">
      <c r="A5" s="119" t="s">
        <v>41</v>
      </c>
      <c r="B5" s="119"/>
      <c r="C5" s="119"/>
      <c r="D5" s="119"/>
      <c r="E5" s="119"/>
      <c r="F5" s="119"/>
      <c r="G5" s="126"/>
      <c r="H5" s="126"/>
    </row>
    <row r="6" spans="1:5" ht="9" customHeight="1" hidden="1">
      <c r="A6" s="47"/>
      <c r="B6" s="48"/>
      <c r="C6" s="48"/>
      <c r="D6" s="48"/>
      <c r="E6" s="48"/>
    </row>
    <row r="7" spans="1:9" ht="27.75" customHeight="1">
      <c r="A7" s="49"/>
      <c r="B7" s="50"/>
      <c r="C7" s="50"/>
      <c r="D7" s="51"/>
      <c r="E7" s="52"/>
      <c r="F7" s="53" t="s">
        <v>59</v>
      </c>
      <c r="G7" s="53" t="s">
        <v>60</v>
      </c>
      <c r="H7" s="54" t="s">
        <v>61</v>
      </c>
      <c r="I7" s="55"/>
    </row>
    <row r="8" spans="1:9" ht="27.75" customHeight="1">
      <c r="A8" s="114" t="s">
        <v>43</v>
      </c>
      <c r="B8" s="115"/>
      <c r="C8" s="115"/>
      <c r="D8" s="115"/>
      <c r="E8" s="118"/>
      <c r="F8" s="99">
        <f>F9+F10</f>
        <v>7989140</v>
      </c>
      <c r="G8" s="58">
        <f aca="true" t="shared" si="0" ref="G8:H14">F8</f>
        <v>7989140</v>
      </c>
      <c r="H8" s="58">
        <f t="shared" si="0"/>
        <v>7989140</v>
      </c>
      <c r="I8" s="70"/>
    </row>
    <row r="9" spans="1:8" ht="22.5" customHeight="1">
      <c r="A9" s="114" t="s">
        <v>0</v>
      </c>
      <c r="B9" s="115"/>
      <c r="C9" s="115"/>
      <c r="D9" s="115"/>
      <c r="E9" s="118"/>
      <c r="F9" s="57">
        <v>7989140</v>
      </c>
      <c r="G9" s="58">
        <f t="shared" si="0"/>
        <v>7989140</v>
      </c>
      <c r="H9" s="58">
        <f t="shared" si="0"/>
        <v>7989140</v>
      </c>
    </row>
    <row r="10" spans="1:8" ht="22.5" customHeight="1">
      <c r="A10" s="117" t="s">
        <v>1</v>
      </c>
      <c r="B10" s="118"/>
      <c r="C10" s="118"/>
      <c r="D10" s="118"/>
      <c r="E10" s="118"/>
      <c r="F10" s="57">
        <v>0</v>
      </c>
      <c r="G10" s="58">
        <f t="shared" si="0"/>
        <v>0</v>
      </c>
      <c r="H10" s="58">
        <f t="shared" si="0"/>
        <v>0</v>
      </c>
    </row>
    <row r="11" spans="1:8" ht="22.5" customHeight="1">
      <c r="A11" s="71" t="s">
        <v>44</v>
      </c>
      <c r="B11" s="56"/>
      <c r="C11" s="56"/>
      <c r="D11" s="56"/>
      <c r="E11" s="56"/>
      <c r="F11" s="57">
        <f>F12+F13</f>
        <v>7989140</v>
      </c>
      <c r="G11" s="58">
        <f t="shared" si="0"/>
        <v>7989140</v>
      </c>
      <c r="H11" s="58">
        <f t="shared" si="0"/>
        <v>7989140</v>
      </c>
    </row>
    <row r="12" spans="1:8" ht="22.5" customHeight="1">
      <c r="A12" s="116" t="s">
        <v>2</v>
      </c>
      <c r="B12" s="115"/>
      <c r="C12" s="115"/>
      <c r="D12" s="115"/>
      <c r="E12" s="127"/>
      <c r="F12" s="58">
        <v>7639140</v>
      </c>
      <c r="G12" s="58">
        <f t="shared" si="0"/>
        <v>7639140</v>
      </c>
      <c r="H12" s="58">
        <f t="shared" si="0"/>
        <v>7639140</v>
      </c>
    </row>
    <row r="13" spans="1:8" ht="22.5" customHeight="1">
      <c r="A13" s="117" t="s">
        <v>3</v>
      </c>
      <c r="B13" s="118"/>
      <c r="C13" s="118"/>
      <c r="D13" s="118"/>
      <c r="E13" s="118"/>
      <c r="F13" s="58">
        <v>350000</v>
      </c>
      <c r="G13" s="58">
        <f t="shared" si="0"/>
        <v>350000</v>
      </c>
      <c r="H13" s="58">
        <f t="shared" si="0"/>
        <v>350000</v>
      </c>
    </row>
    <row r="14" spans="1:8" ht="22.5" customHeight="1">
      <c r="A14" s="116" t="s">
        <v>4</v>
      </c>
      <c r="B14" s="115"/>
      <c r="C14" s="115"/>
      <c r="D14" s="115"/>
      <c r="E14" s="115"/>
      <c r="F14" s="58">
        <f>+F8-F11</f>
        <v>0</v>
      </c>
      <c r="G14" s="58">
        <f t="shared" si="0"/>
        <v>0</v>
      </c>
      <c r="H14" s="58">
        <f t="shared" si="0"/>
        <v>0</v>
      </c>
    </row>
    <row r="15" spans="1:8" ht="16.5" customHeight="1">
      <c r="A15" s="119"/>
      <c r="B15" s="120"/>
      <c r="C15" s="120"/>
      <c r="D15" s="120"/>
      <c r="E15" s="120"/>
      <c r="F15" s="121"/>
      <c r="G15" s="121"/>
      <c r="H15" s="121"/>
    </row>
    <row r="16" spans="1:8" ht="27.75" customHeight="1">
      <c r="A16" s="49"/>
      <c r="B16" s="50"/>
      <c r="C16" s="50"/>
      <c r="D16" s="51"/>
      <c r="E16" s="52"/>
      <c r="F16" s="53" t="s">
        <v>59</v>
      </c>
      <c r="G16" s="53" t="s">
        <v>60</v>
      </c>
      <c r="H16" s="54" t="s">
        <v>61</v>
      </c>
    </row>
    <row r="17" spans="1:8" ht="22.5" customHeight="1">
      <c r="A17" s="122" t="s">
        <v>5</v>
      </c>
      <c r="B17" s="123"/>
      <c r="C17" s="123"/>
      <c r="D17" s="123"/>
      <c r="E17" s="124"/>
      <c r="F17" s="60">
        <v>0</v>
      </c>
      <c r="G17" s="60">
        <v>0</v>
      </c>
      <c r="H17" s="58">
        <v>0</v>
      </c>
    </row>
    <row r="18" spans="1:8" s="41" customFormat="1" ht="15.75" customHeight="1">
      <c r="A18" s="125"/>
      <c r="B18" s="120"/>
      <c r="C18" s="120"/>
      <c r="D18" s="120"/>
      <c r="E18" s="120"/>
      <c r="F18" s="121"/>
      <c r="G18" s="121"/>
      <c r="H18" s="121"/>
    </row>
    <row r="19" spans="1:8" s="41" customFormat="1" ht="27.75" customHeight="1">
      <c r="A19" s="49"/>
      <c r="B19" s="50"/>
      <c r="C19" s="50"/>
      <c r="D19" s="51"/>
      <c r="E19" s="52"/>
      <c r="F19" s="53" t="s">
        <v>59</v>
      </c>
      <c r="G19" s="53" t="s">
        <v>60</v>
      </c>
      <c r="H19" s="54" t="s">
        <v>61</v>
      </c>
    </row>
    <row r="20" spans="1:8" s="41" customFormat="1" ht="22.5" customHeight="1">
      <c r="A20" s="114" t="s">
        <v>6</v>
      </c>
      <c r="B20" s="115"/>
      <c r="C20" s="115"/>
      <c r="D20" s="115"/>
      <c r="E20" s="115"/>
      <c r="F20" s="57"/>
      <c r="G20" s="57"/>
      <c r="H20" s="57"/>
    </row>
    <row r="21" spans="1:8" s="41" customFormat="1" ht="22.5" customHeight="1">
      <c r="A21" s="114" t="s">
        <v>7</v>
      </c>
      <c r="B21" s="115"/>
      <c r="C21" s="115"/>
      <c r="D21" s="115"/>
      <c r="E21" s="115"/>
      <c r="F21" s="57"/>
      <c r="G21" s="57"/>
      <c r="H21" s="57"/>
    </row>
    <row r="22" spans="1:8" s="41" customFormat="1" ht="22.5" customHeight="1">
      <c r="A22" s="116" t="s">
        <v>8</v>
      </c>
      <c r="B22" s="115"/>
      <c r="C22" s="115"/>
      <c r="D22" s="115"/>
      <c r="E22" s="115"/>
      <c r="F22" s="57"/>
      <c r="G22" s="57"/>
      <c r="H22" s="57"/>
    </row>
    <row r="23" spans="1:8" s="41" customFormat="1" ht="15" customHeight="1">
      <c r="A23" s="61"/>
      <c r="B23" s="62"/>
      <c r="C23" s="59"/>
      <c r="D23" s="63"/>
      <c r="E23" s="62"/>
      <c r="F23" s="64"/>
      <c r="G23" s="64"/>
      <c r="H23" s="64"/>
    </row>
    <row r="24" spans="1:8" s="41" customFormat="1" ht="22.5" customHeight="1">
      <c r="A24" s="116" t="s">
        <v>9</v>
      </c>
      <c r="B24" s="115"/>
      <c r="C24" s="115"/>
      <c r="D24" s="115"/>
      <c r="E24" s="115"/>
      <c r="F24" s="57">
        <v>0</v>
      </c>
      <c r="G24" s="57">
        <f>SUM(G14,G17,G22)</f>
        <v>0</v>
      </c>
      <c r="H24" s="57">
        <f>SUM(H14,H17,H22)</f>
        <v>0</v>
      </c>
    </row>
  </sheetData>
  <sheetProtection/>
  <mergeCells count="15">
    <mergeCell ref="A4:H4"/>
    <mergeCell ref="A5:H5"/>
    <mergeCell ref="A8:E8"/>
    <mergeCell ref="A9:E9"/>
    <mergeCell ref="A10:E10"/>
    <mergeCell ref="A12:E12"/>
    <mergeCell ref="A21:E21"/>
    <mergeCell ref="A22:E22"/>
    <mergeCell ref="A24:E24"/>
    <mergeCell ref="A13:E13"/>
    <mergeCell ref="A14:E14"/>
    <mergeCell ref="A15:H15"/>
    <mergeCell ref="A17:E17"/>
    <mergeCell ref="A18:H18"/>
    <mergeCell ref="A20:E20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zoomScalePageLayoutView="0" workbookViewId="0" topLeftCell="A1">
      <selection activeCell="B27" sqref="B27:H27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9" t="s">
        <v>10</v>
      </c>
      <c r="B1" s="119"/>
      <c r="C1" s="119"/>
      <c r="D1" s="119"/>
      <c r="E1" s="119"/>
      <c r="F1" s="119"/>
      <c r="G1" s="119"/>
      <c r="H1" s="119"/>
    </row>
    <row r="2" spans="1:8" s="2" customFormat="1" ht="10.5" customHeight="1" thickBot="1">
      <c r="A2" s="9"/>
      <c r="H2" s="10" t="s">
        <v>11</v>
      </c>
    </row>
    <row r="3" spans="1:8" s="2" customFormat="1" ht="24" customHeight="1" thickBot="1">
      <c r="A3" s="102" t="s">
        <v>12</v>
      </c>
      <c r="B3" s="131" t="s">
        <v>53</v>
      </c>
      <c r="C3" s="132"/>
      <c r="D3" s="132"/>
      <c r="E3" s="132"/>
      <c r="F3" s="132"/>
      <c r="G3" s="132"/>
      <c r="H3" s="133"/>
    </row>
    <row r="4" spans="1:8" s="2" customFormat="1" ht="71.25" customHeight="1">
      <c r="A4" s="103" t="s">
        <v>13</v>
      </c>
      <c r="B4" s="80" t="s">
        <v>67</v>
      </c>
      <c r="C4" s="81" t="s">
        <v>15</v>
      </c>
      <c r="D4" s="81" t="s">
        <v>68</v>
      </c>
      <c r="E4" s="81" t="s">
        <v>69</v>
      </c>
      <c r="F4" s="81" t="s">
        <v>18</v>
      </c>
      <c r="G4" s="81" t="s">
        <v>19</v>
      </c>
      <c r="H4" s="82" t="s">
        <v>20</v>
      </c>
    </row>
    <row r="5" spans="1:8" s="2" customFormat="1" ht="12.75">
      <c r="A5" s="83">
        <v>652</v>
      </c>
      <c r="B5" s="84"/>
      <c r="C5" s="85"/>
      <c r="D5" s="94">
        <v>70500</v>
      </c>
      <c r="E5" s="84"/>
      <c r="F5" s="84"/>
      <c r="G5" s="84"/>
      <c r="H5" s="84"/>
    </row>
    <row r="6" spans="1:8" s="2" customFormat="1" ht="12.75">
      <c r="A6" s="83">
        <v>661</v>
      </c>
      <c r="B6" s="84"/>
      <c r="C6" s="85">
        <v>5000</v>
      </c>
      <c r="D6" s="86"/>
      <c r="E6" s="84"/>
      <c r="F6" s="84"/>
      <c r="G6" s="84"/>
      <c r="H6" s="84"/>
    </row>
    <row r="7" spans="1:8" s="2" customFormat="1" ht="12.75">
      <c r="A7" s="83">
        <v>663</v>
      </c>
      <c r="B7" s="85"/>
      <c r="C7" s="85"/>
      <c r="D7" s="85">
        <v>35540</v>
      </c>
      <c r="E7" s="85"/>
      <c r="F7" s="85"/>
      <c r="G7" s="85"/>
      <c r="H7" s="85"/>
    </row>
    <row r="8" spans="1:8" s="2" customFormat="1" ht="12.75">
      <c r="A8" s="83">
        <v>634</v>
      </c>
      <c r="B8" s="85"/>
      <c r="C8" s="85"/>
      <c r="D8" s="85">
        <v>8000</v>
      </c>
      <c r="E8" s="85"/>
      <c r="F8" s="85"/>
      <c r="G8" s="85"/>
      <c r="H8" s="85"/>
    </row>
    <row r="9" spans="1:8" s="2" customFormat="1" ht="12.75">
      <c r="A9" s="83">
        <v>636</v>
      </c>
      <c r="B9" s="85"/>
      <c r="C9" s="85"/>
      <c r="D9" s="85">
        <v>60000</v>
      </c>
      <c r="E9" s="85">
        <v>5890100</v>
      </c>
      <c r="F9" s="85"/>
      <c r="G9" s="85"/>
      <c r="H9" s="85"/>
    </row>
    <row r="10" spans="1:8" s="2" customFormat="1" ht="12.75">
      <c r="A10" s="83">
        <v>638</v>
      </c>
      <c r="B10" s="85"/>
      <c r="C10" s="85"/>
      <c r="D10" s="85">
        <v>50000</v>
      </c>
      <c r="E10" s="85">
        <v>120000</v>
      </c>
      <c r="F10" s="85"/>
      <c r="G10" s="85"/>
      <c r="H10" s="85"/>
    </row>
    <row r="11" spans="1:8" s="2" customFormat="1" ht="12.75">
      <c r="A11" s="83">
        <v>671</v>
      </c>
      <c r="B11" s="85">
        <v>1750000</v>
      </c>
      <c r="C11" s="85"/>
      <c r="D11" s="85"/>
      <c r="E11" s="85"/>
      <c r="F11" s="85"/>
      <c r="G11" s="85"/>
      <c r="H11" s="85"/>
    </row>
    <row r="12" spans="1:8" s="2" customFormat="1" ht="13.5" customHeight="1">
      <c r="A12" s="87"/>
      <c r="B12" s="85"/>
      <c r="C12" s="85"/>
      <c r="D12" s="85"/>
      <c r="E12" s="85"/>
      <c r="F12" s="85"/>
      <c r="G12" s="85"/>
      <c r="H12" s="85"/>
    </row>
    <row r="13" spans="1:8" s="2" customFormat="1" ht="22.5" customHeight="1">
      <c r="A13" s="100" t="s">
        <v>21</v>
      </c>
      <c r="B13" s="85">
        <f aca="true" t="shared" si="0" ref="B13:H13">SUM(B5:B12)</f>
        <v>1750000</v>
      </c>
      <c r="C13" s="85">
        <f t="shared" si="0"/>
        <v>5000</v>
      </c>
      <c r="D13" s="85">
        <f t="shared" si="0"/>
        <v>224040</v>
      </c>
      <c r="E13" s="85">
        <f t="shared" si="0"/>
        <v>6010100</v>
      </c>
      <c r="F13" s="85">
        <f t="shared" si="0"/>
        <v>0</v>
      </c>
      <c r="G13" s="85">
        <f t="shared" si="0"/>
        <v>0</v>
      </c>
      <c r="H13" s="85">
        <f t="shared" si="0"/>
        <v>0</v>
      </c>
    </row>
    <row r="14" spans="1:8" s="2" customFormat="1" ht="25.5" customHeight="1">
      <c r="A14" s="100" t="s">
        <v>56</v>
      </c>
      <c r="B14" s="128">
        <f>B13+C13+D13+E13+F13+G13+H13</f>
        <v>7989140</v>
      </c>
      <c r="C14" s="128"/>
      <c r="D14" s="128"/>
      <c r="E14" s="128"/>
      <c r="F14" s="128"/>
      <c r="G14" s="128"/>
      <c r="H14" s="128"/>
    </row>
    <row r="15" spans="1:8" ht="6" customHeight="1">
      <c r="A15" s="88"/>
      <c r="B15" s="88"/>
      <c r="C15" s="88"/>
      <c r="D15" s="89"/>
      <c r="E15" s="90"/>
      <c r="F15" s="74"/>
      <c r="G15" s="74"/>
      <c r="H15" s="91"/>
    </row>
    <row r="16" spans="1:8" ht="24" customHeight="1">
      <c r="A16" s="101" t="s">
        <v>12</v>
      </c>
      <c r="B16" s="134" t="s">
        <v>54</v>
      </c>
      <c r="C16" s="135"/>
      <c r="D16" s="135"/>
      <c r="E16" s="135"/>
      <c r="F16" s="135"/>
      <c r="G16" s="135"/>
      <c r="H16" s="135"/>
    </row>
    <row r="17" spans="1:8" ht="64.5" customHeight="1">
      <c r="A17" s="92" t="s">
        <v>13</v>
      </c>
      <c r="B17" s="93" t="s">
        <v>14</v>
      </c>
      <c r="C17" s="93" t="s">
        <v>15</v>
      </c>
      <c r="D17" s="93" t="s">
        <v>16</v>
      </c>
      <c r="E17" s="93" t="s">
        <v>17</v>
      </c>
      <c r="F17" s="93" t="s">
        <v>18</v>
      </c>
      <c r="G17" s="93" t="s">
        <v>19</v>
      </c>
      <c r="H17" s="93" t="s">
        <v>20</v>
      </c>
    </row>
    <row r="18" spans="1:8" ht="12.75">
      <c r="A18" s="83">
        <v>652</v>
      </c>
      <c r="B18" s="84"/>
      <c r="C18" s="85"/>
      <c r="D18" s="94">
        <v>70500</v>
      </c>
      <c r="E18" s="84"/>
      <c r="F18" s="84"/>
      <c r="G18" s="84"/>
      <c r="H18" s="84"/>
    </row>
    <row r="19" spans="1:8" ht="12.75">
      <c r="A19" s="83">
        <v>661</v>
      </c>
      <c r="B19" s="84"/>
      <c r="C19" s="85">
        <v>5000</v>
      </c>
      <c r="D19" s="86"/>
      <c r="E19" s="84"/>
      <c r="F19" s="84"/>
      <c r="G19" s="84"/>
      <c r="H19" s="84"/>
    </row>
    <row r="20" spans="1:8" ht="12.75">
      <c r="A20" s="83">
        <v>663</v>
      </c>
      <c r="B20" s="85"/>
      <c r="C20" s="85"/>
      <c r="D20" s="85">
        <v>35540</v>
      </c>
      <c r="E20" s="85"/>
      <c r="F20" s="85"/>
      <c r="G20" s="85"/>
      <c r="H20" s="85"/>
    </row>
    <row r="21" spans="1:8" ht="12.75">
      <c r="A21" s="83">
        <v>634</v>
      </c>
      <c r="B21" s="85"/>
      <c r="C21" s="85"/>
      <c r="D21" s="85">
        <v>8000</v>
      </c>
      <c r="E21" s="85"/>
      <c r="F21" s="85"/>
      <c r="G21" s="85"/>
      <c r="H21" s="85"/>
    </row>
    <row r="22" spans="1:8" ht="12.75">
      <c r="A22" s="83">
        <v>636</v>
      </c>
      <c r="B22" s="85"/>
      <c r="C22" s="85"/>
      <c r="D22" s="85">
        <v>60000</v>
      </c>
      <c r="E22" s="85">
        <v>5890100</v>
      </c>
      <c r="F22" s="85"/>
      <c r="G22" s="85"/>
      <c r="H22" s="85"/>
    </row>
    <row r="23" spans="1:8" ht="12.75">
      <c r="A23" s="83">
        <v>638</v>
      </c>
      <c r="B23" s="85"/>
      <c r="C23" s="85"/>
      <c r="D23" s="85">
        <v>50000</v>
      </c>
      <c r="E23" s="85">
        <v>120000</v>
      </c>
      <c r="F23" s="85"/>
      <c r="G23" s="85"/>
      <c r="H23" s="85"/>
    </row>
    <row r="24" spans="1:8" s="2" customFormat="1" ht="23.25" customHeight="1">
      <c r="A24" s="83">
        <v>671</v>
      </c>
      <c r="B24" s="85">
        <v>1750000</v>
      </c>
      <c r="C24" s="85"/>
      <c r="D24" s="85"/>
      <c r="E24" s="85"/>
      <c r="F24" s="85"/>
      <c r="G24" s="85"/>
      <c r="H24" s="85"/>
    </row>
    <row r="25" spans="1:8" s="2" customFormat="1" ht="9" customHeight="1">
      <c r="A25" s="87"/>
      <c r="B25" s="85"/>
      <c r="C25" s="85"/>
      <c r="D25" s="85"/>
      <c r="E25" s="85"/>
      <c r="F25" s="85"/>
      <c r="G25" s="85"/>
      <c r="H25" s="85"/>
    </row>
    <row r="26" spans="1:8" s="2" customFormat="1" ht="27" customHeight="1">
      <c r="A26" s="100" t="s">
        <v>21</v>
      </c>
      <c r="B26" s="85">
        <f aca="true" t="shared" si="1" ref="B26:H26">SUM(B18:B25)</f>
        <v>1750000</v>
      </c>
      <c r="C26" s="85">
        <f t="shared" si="1"/>
        <v>5000</v>
      </c>
      <c r="D26" s="85">
        <f t="shared" si="1"/>
        <v>224040</v>
      </c>
      <c r="E26" s="85">
        <f t="shared" si="1"/>
        <v>6010100</v>
      </c>
      <c r="F26" s="85">
        <f t="shared" si="1"/>
        <v>0</v>
      </c>
      <c r="G26" s="85">
        <f t="shared" si="1"/>
        <v>0</v>
      </c>
      <c r="H26" s="85">
        <f t="shared" si="1"/>
        <v>0</v>
      </c>
    </row>
    <row r="27" spans="1:8" ht="26.25" customHeight="1">
      <c r="A27" s="100" t="s">
        <v>57</v>
      </c>
      <c r="B27" s="128">
        <f>B26+C26+D26+E26+F26+G26+H26</f>
        <v>7989140</v>
      </c>
      <c r="C27" s="128"/>
      <c r="D27" s="128"/>
      <c r="E27" s="128"/>
      <c r="F27" s="128"/>
      <c r="G27" s="128"/>
      <c r="H27" s="128"/>
    </row>
    <row r="28" spans="1:8" ht="23.25" customHeight="1">
      <c r="A28" s="101" t="s">
        <v>12</v>
      </c>
      <c r="B28" s="88"/>
      <c r="C28" s="88"/>
      <c r="D28" s="89"/>
      <c r="E28" s="90"/>
      <c r="F28" s="74"/>
      <c r="G28" s="74"/>
      <c r="H28" s="91"/>
    </row>
    <row r="29" spans="1:8" ht="64.5" customHeight="1">
      <c r="A29" s="92" t="s">
        <v>13</v>
      </c>
      <c r="B29" s="134" t="s">
        <v>55</v>
      </c>
      <c r="C29" s="135"/>
      <c r="D29" s="135"/>
      <c r="E29" s="135"/>
      <c r="F29" s="135"/>
      <c r="G29" s="135"/>
      <c r="H29" s="135"/>
    </row>
    <row r="30" spans="1:8" ht="12.75">
      <c r="A30" s="83">
        <v>652</v>
      </c>
      <c r="B30" s="84"/>
      <c r="C30" s="85"/>
      <c r="D30" s="94">
        <v>70500</v>
      </c>
      <c r="E30" s="84"/>
      <c r="F30" s="84"/>
      <c r="G30" s="84"/>
      <c r="H30" s="84"/>
    </row>
    <row r="31" spans="1:8" ht="12.75">
      <c r="A31" s="83">
        <v>661</v>
      </c>
      <c r="B31" s="84"/>
      <c r="C31" s="85">
        <v>5000</v>
      </c>
      <c r="D31" s="86"/>
      <c r="E31" s="84"/>
      <c r="F31" s="84"/>
      <c r="G31" s="84"/>
      <c r="H31" s="84"/>
    </row>
    <row r="32" spans="1:8" ht="12.75">
      <c r="A32" s="83">
        <v>663</v>
      </c>
      <c r="B32" s="85"/>
      <c r="C32" s="85"/>
      <c r="D32" s="85">
        <v>35540</v>
      </c>
      <c r="E32" s="85"/>
      <c r="F32" s="85"/>
      <c r="G32" s="85"/>
      <c r="H32" s="85"/>
    </row>
    <row r="33" spans="1:8" ht="12.75">
      <c r="A33" s="83">
        <v>634</v>
      </c>
      <c r="B33" s="85"/>
      <c r="C33" s="85"/>
      <c r="D33" s="85">
        <v>8000</v>
      </c>
      <c r="E33" s="85"/>
      <c r="F33" s="85"/>
      <c r="G33" s="85"/>
      <c r="H33" s="85"/>
    </row>
    <row r="34" spans="1:8" ht="12.75">
      <c r="A34" s="83">
        <v>636</v>
      </c>
      <c r="B34" s="85"/>
      <c r="C34" s="85"/>
      <c r="D34" s="85">
        <v>60000</v>
      </c>
      <c r="E34" s="85">
        <v>5890100</v>
      </c>
      <c r="F34" s="85"/>
      <c r="G34" s="85"/>
      <c r="H34" s="85"/>
    </row>
    <row r="35" spans="1:8" s="2" customFormat="1" ht="15.75" customHeight="1">
      <c r="A35" s="83">
        <v>638</v>
      </c>
      <c r="B35" s="85"/>
      <c r="C35" s="85"/>
      <c r="D35" s="85">
        <v>50000</v>
      </c>
      <c r="E35" s="85">
        <v>120000</v>
      </c>
      <c r="F35" s="85"/>
      <c r="G35" s="85"/>
      <c r="H35" s="85"/>
    </row>
    <row r="36" spans="1:8" s="2" customFormat="1" ht="21.75" customHeight="1">
      <c r="A36" s="83">
        <v>671</v>
      </c>
      <c r="B36" s="85">
        <v>1750000</v>
      </c>
      <c r="C36" s="85"/>
      <c r="D36" s="85"/>
      <c r="E36" s="85"/>
      <c r="F36" s="85"/>
      <c r="G36" s="85"/>
      <c r="H36" s="85"/>
    </row>
    <row r="37" spans="1:8" ht="7.5" customHeight="1">
      <c r="A37" s="87"/>
      <c r="B37" s="85"/>
      <c r="C37" s="85"/>
      <c r="D37" s="85"/>
      <c r="E37" s="85"/>
      <c r="F37" s="85"/>
      <c r="G37" s="85"/>
      <c r="H37" s="85"/>
    </row>
    <row r="38" spans="1:8" ht="26.25" customHeight="1">
      <c r="A38" s="100" t="s">
        <v>21</v>
      </c>
      <c r="B38" s="85">
        <f aca="true" t="shared" si="2" ref="B38:H38">SUM(B30:B37)</f>
        <v>1750000</v>
      </c>
      <c r="C38" s="85">
        <f t="shared" si="2"/>
        <v>5000</v>
      </c>
      <c r="D38" s="85">
        <f t="shared" si="2"/>
        <v>224040</v>
      </c>
      <c r="E38" s="85">
        <f t="shared" si="2"/>
        <v>6010100</v>
      </c>
      <c r="F38" s="85">
        <f t="shared" si="2"/>
        <v>0</v>
      </c>
      <c r="G38" s="85">
        <f t="shared" si="2"/>
        <v>0</v>
      </c>
      <c r="H38" s="85">
        <f t="shared" si="2"/>
        <v>0</v>
      </c>
    </row>
    <row r="39" spans="1:8" ht="30" customHeight="1">
      <c r="A39" s="100" t="s">
        <v>58</v>
      </c>
      <c r="B39" s="128">
        <f>B38+C38+D38+E38+F38+G38+H38</f>
        <v>7989140</v>
      </c>
      <c r="C39" s="128"/>
      <c r="D39" s="128"/>
      <c r="E39" s="128"/>
      <c r="F39" s="128"/>
      <c r="G39" s="128"/>
      <c r="H39" s="128"/>
    </row>
    <row r="40" spans="1:8" ht="16.5" customHeight="1">
      <c r="A40" s="108"/>
      <c r="B40" s="109"/>
      <c r="C40" s="109"/>
      <c r="D40" s="109"/>
      <c r="E40" s="109"/>
      <c r="F40" s="109"/>
      <c r="G40" s="109"/>
      <c r="H40" s="109"/>
    </row>
    <row r="41" spans="4:7" ht="13.5" customHeight="1">
      <c r="D41" s="20"/>
      <c r="E41" s="21"/>
      <c r="G41" s="1" t="s">
        <v>76</v>
      </c>
    </row>
    <row r="42" spans="4:7" ht="13.5" customHeight="1">
      <c r="D42" s="12"/>
      <c r="E42" s="13"/>
      <c r="G42" s="1" t="s">
        <v>77</v>
      </c>
    </row>
    <row r="43" spans="3:7" ht="22.5" customHeight="1">
      <c r="C43" s="14"/>
      <c r="D43" s="12"/>
      <c r="E43" s="22"/>
      <c r="G43" s="1" t="s">
        <v>48</v>
      </c>
    </row>
    <row r="44" spans="3:5" ht="13.5" customHeight="1">
      <c r="C44" s="14"/>
      <c r="D44" s="12"/>
      <c r="E44" s="17"/>
    </row>
    <row r="45" spans="4:5" ht="13.5" customHeight="1">
      <c r="D45" s="12"/>
      <c r="E45" s="13"/>
    </row>
    <row r="46" spans="4:5" ht="13.5" customHeight="1">
      <c r="D46" s="12"/>
      <c r="E46" s="21"/>
    </row>
    <row r="47" spans="4:5" ht="13.5" customHeight="1">
      <c r="D47" s="12"/>
      <c r="E47" s="13"/>
    </row>
    <row r="48" spans="4:5" ht="22.5" customHeight="1">
      <c r="D48" s="12"/>
      <c r="E48" s="23"/>
    </row>
    <row r="49" spans="4:5" ht="13.5" customHeight="1">
      <c r="D49" s="18"/>
      <c r="E49" s="19"/>
    </row>
    <row r="50" spans="2:5" ht="13.5" customHeight="1">
      <c r="B50" s="14"/>
      <c r="D50" s="18"/>
      <c r="E50" s="24"/>
    </row>
    <row r="51" spans="3:5" ht="13.5" customHeight="1">
      <c r="C51" s="14"/>
      <c r="D51" s="18"/>
      <c r="E51" s="25"/>
    </row>
    <row r="52" spans="3:5" ht="13.5" customHeight="1">
      <c r="C52" s="14"/>
      <c r="D52" s="20"/>
      <c r="E52" s="17"/>
    </row>
    <row r="53" spans="4:5" ht="13.5" customHeight="1">
      <c r="D53" s="12"/>
      <c r="E53" s="13"/>
    </row>
    <row r="54" spans="2:5" ht="13.5" customHeight="1">
      <c r="B54" s="14"/>
      <c r="D54" s="12"/>
      <c r="E54" s="15"/>
    </row>
    <row r="55" spans="3:5" ht="13.5" customHeight="1">
      <c r="C55" s="14"/>
      <c r="D55" s="12"/>
      <c r="E55" s="24"/>
    </row>
    <row r="56" spans="3:5" ht="13.5" customHeight="1">
      <c r="C56" s="14"/>
      <c r="D56" s="20"/>
      <c r="E56" s="17"/>
    </row>
    <row r="57" spans="4:5" ht="13.5" customHeight="1">
      <c r="D57" s="18"/>
      <c r="E57" s="13"/>
    </row>
    <row r="58" spans="3:5" ht="13.5" customHeight="1">
      <c r="C58" s="14"/>
      <c r="D58" s="18"/>
      <c r="E58" s="24"/>
    </row>
    <row r="59" spans="4:5" ht="22.5" customHeight="1">
      <c r="D59" s="20"/>
      <c r="E59" s="23"/>
    </row>
    <row r="60" spans="4:5" ht="13.5" customHeight="1">
      <c r="D60" s="12"/>
      <c r="E60" s="13"/>
    </row>
    <row r="61" spans="4:5" ht="13.5" customHeight="1">
      <c r="D61" s="20"/>
      <c r="E61" s="17"/>
    </row>
    <row r="62" spans="4:5" ht="13.5" customHeight="1">
      <c r="D62" s="12"/>
      <c r="E62" s="13"/>
    </row>
    <row r="63" spans="4:5" ht="13.5" customHeight="1">
      <c r="D63" s="12"/>
      <c r="E63" s="13"/>
    </row>
    <row r="64" spans="1:5" ht="13.5" customHeight="1">
      <c r="A64" s="14"/>
      <c r="D64" s="26"/>
      <c r="E64" s="24"/>
    </row>
    <row r="65" spans="2:5" ht="13.5" customHeight="1">
      <c r="B65" s="14"/>
      <c r="C65" s="14"/>
      <c r="D65" s="27"/>
      <c r="E65" s="24"/>
    </row>
    <row r="66" spans="2:5" ht="13.5" customHeight="1">
      <c r="B66" s="14"/>
      <c r="C66" s="14"/>
      <c r="D66" s="27"/>
      <c r="E66" s="15"/>
    </row>
    <row r="67" spans="2:5" ht="13.5" customHeight="1">
      <c r="B67" s="14"/>
      <c r="C67" s="14"/>
      <c r="D67" s="20"/>
      <c r="E67" s="21"/>
    </row>
    <row r="68" spans="4:5" ht="12.75">
      <c r="D68" s="12"/>
      <c r="E68" s="13"/>
    </row>
    <row r="69" spans="2:5" ht="12.75">
      <c r="B69" s="14"/>
      <c r="D69" s="12"/>
      <c r="E69" s="24"/>
    </row>
    <row r="70" spans="3:5" ht="12.75">
      <c r="C70" s="14"/>
      <c r="D70" s="12"/>
      <c r="E70" s="15"/>
    </row>
    <row r="71" spans="3:5" ht="12.75">
      <c r="C71" s="14"/>
      <c r="D71" s="20"/>
      <c r="E71" s="17"/>
    </row>
    <row r="72" spans="4:5" ht="12.75">
      <c r="D72" s="12"/>
      <c r="E72" s="13"/>
    </row>
    <row r="73" spans="4:5" ht="12.75">
      <c r="D73" s="12"/>
      <c r="E73" s="13"/>
    </row>
    <row r="74" spans="4:5" ht="12.75">
      <c r="D74" s="28"/>
      <c r="E74" s="29"/>
    </row>
    <row r="75" spans="4:5" ht="12.75">
      <c r="D75" s="12"/>
      <c r="E75" s="13"/>
    </row>
    <row r="76" spans="4:5" ht="12.75">
      <c r="D76" s="12"/>
      <c r="E76" s="13"/>
    </row>
    <row r="77" spans="4:5" ht="12.75">
      <c r="D77" s="12"/>
      <c r="E77" s="13"/>
    </row>
    <row r="78" spans="4:5" ht="12.75">
      <c r="D78" s="20"/>
      <c r="E78" s="17"/>
    </row>
    <row r="79" spans="4:5" ht="12.75">
      <c r="D79" s="12"/>
      <c r="E79" s="13"/>
    </row>
    <row r="80" spans="4:5" ht="12.75">
      <c r="D80" s="20"/>
      <c r="E80" s="17"/>
    </row>
    <row r="81" spans="4:5" ht="12.75">
      <c r="D81" s="12"/>
      <c r="E81" s="13"/>
    </row>
    <row r="82" spans="4:5" ht="12.75">
      <c r="D82" s="12"/>
      <c r="E82" s="13"/>
    </row>
    <row r="83" spans="4:5" ht="12.75">
      <c r="D83" s="12"/>
      <c r="E83" s="13"/>
    </row>
    <row r="84" spans="4:5" ht="12.75">
      <c r="D84" s="12"/>
      <c r="E84" s="13"/>
    </row>
    <row r="85" spans="1:5" ht="28.5" customHeight="1">
      <c r="A85" s="30"/>
      <c r="B85" s="30"/>
      <c r="C85" s="30"/>
      <c r="D85" s="31"/>
      <c r="E85" s="32"/>
    </row>
    <row r="86" spans="3:5" ht="12.75">
      <c r="C86" s="14"/>
      <c r="D86" s="12"/>
      <c r="E86" s="15"/>
    </row>
    <row r="87" spans="4:5" ht="12.75">
      <c r="D87" s="33"/>
      <c r="E87" s="34"/>
    </row>
    <row r="88" spans="4:5" ht="12.75">
      <c r="D88" s="12"/>
      <c r="E88" s="13"/>
    </row>
    <row r="89" spans="4:5" ht="12.75">
      <c r="D89" s="28"/>
      <c r="E89" s="29"/>
    </row>
    <row r="90" spans="4:5" ht="12.75">
      <c r="D90" s="28"/>
      <c r="E90" s="29"/>
    </row>
    <row r="91" spans="4:5" ht="12.75">
      <c r="D91" s="12"/>
      <c r="E91" s="13"/>
    </row>
    <row r="92" spans="4:5" ht="12.75">
      <c r="D92" s="20"/>
      <c r="E92" s="17"/>
    </row>
    <row r="93" spans="4:5" ht="12.75">
      <c r="D93" s="12"/>
      <c r="E93" s="13"/>
    </row>
    <row r="94" spans="4:5" ht="12.75">
      <c r="D94" s="12"/>
      <c r="E94" s="13"/>
    </row>
    <row r="95" spans="4:5" ht="12.75">
      <c r="D95" s="20"/>
      <c r="E95" s="17"/>
    </row>
    <row r="96" spans="4:5" ht="12.75">
      <c r="D96" s="12"/>
      <c r="E96" s="13"/>
    </row>
    <row r="97" spans="4:5" ht="12.75">
      <c r="D97" s="28"/>
      <c r="E97" s="29"/>
    </row>
    <row r="98" spans="4:5" ht="12.75">
      <c r="D98" s="20"/>
      <c r="E98" s="34"/>
    </row>
    <row r="99" spans="4:5" ht="12.75">
      <c r="D99" s="18"/>
      <c r="E99" s="29"/>
    </row>
    <row r="100" spans="4:5" ht="12.75">
      <c r="D100" s="20"/>
      <c r="E100" s="17"/>
    </row>
    <row r="101" spans="4:5" ht="12.75">
      <c r="D101" s="12"/>
      <c r="E101" s="13"/>
    </row>
    <row r="102" spans="3:5" ht="12.75">
      <c r="C102" s="14"/>
      <c r="D102" s="12"/>
      <c r="E102" s="15"/>
    </row>
    <row r="103" spans="4:5" ht="12.75">
      <c r="D103" s="18"/>
      <c r="E103" s="17"/>
    </row>
    <row r="104" spans="4:5" ht="12.75">
      <c r="D104" s="18"/>
      <c r="E104" s="29"/>
    </row>
    <row r="105" spans="3:5" ht="12.75">
      <c r="C105" s="14"/>
      <c r="D105" s="18"/>
      <c r="E105" s="35"/>
    </row>
    <row r="106" spans="3:5" ht="12.75">
      <c r="C106" s="14"/>
      <c r="D106" s="20"/>
      <c r="E106" s="21"/>
    </row>
    <row r="107" spans="4:5" ht="12.75">
      <c r="D107" s="12"/>
      <c r="E107" s="13"/>
    </row>
    <row r="108" spans="4:5" ht="12.75">
      <c r="D108" s="33"/>
      <c r="E108" s="36"/>
    </row>
    <row r="109" spans="4:5" ht="11.25" customHeight="1">
      <c r="D109" s="28"/>
      <c r="E109" s="29"/>
    </row>
    <row r="110" spans="2:5" ht="24" customHeight="1">
      <c r="B110" s="14"/>
      <c r="D110" s="28"/>
      <c r="E110" s="37"/>
    </row>
    <row r="111" spans="3:5" ht="15" customHeight="1">
      <c r="C111" s="14"/>
      <c r="D111" s="28"/>
      <c r="E111" s="37"/>
    </row>
    <row r="112" spans="4:5" ht="11.25" customHeight="1">
      <c r="D112" s="33"/>
      <c r="E112" s="34"/>
    </row>
    <row r="113" spans="4:5" ht="12.75">
      <c r="D113" s="28"/>
      <c r="E113" s="29"/>
    </row>
    <row r="114" spans="2:5" ht="13.5" customHeight="1">
      <c r="B114" s="14"/>
      <c r="D114" s="28"/>
      <c r="E114" s="38"/>
    </row>
    <row r="115" spans="3:5" ht="12.75" customHeight="1">
      <c r="C115" s="14"/>
      <c r="D115" s="28"/>
      <c r="E115" s="15"/>
    </row>
    <row r="116" spans="3:5" ht="12.75" customHeight="1">
      <c r="C116" s="14"/>
      <c r="D116" s="20"/>
      <c r="E116" s="21"/>
    </row>
    <row r="117" spans="4:5" ht="12.75">
      <c r="D117" s="12"/>
      <c r="E117" s="13"/>
    </row>
    <row r="118" spans="3:5" ht="12.75">
      <c r="C118" s="14"/>
      <c r="D118" s="12"/>
      <c r="E118" s="35"/>
    </row>
    <row r="119" spans="4:5" ht="12.75">
      <c r="D119" s="33"/>
      <c r="E119" s="34"/>
    </row>
    <row r="120" spans="4:5" ht="12.75">
      <c r="D120" s="28"/>
      <c r="E120" s="29"/>
    </row>
    <row r="121" spans="4:5" ht="12.75">
      <c r="D121" s="12"/>
      <c r="E121" s="13"/>
    </row>
    <row r="122" spans="1:5" ht="19.5" customHeight="1">
      <c r="A122" s="39"/>
      <c r="B122" s="7"/>
      <c r="C122" s="7"/>
      <c r="D122" s="7"/>
      <c r="E122" s="24"/>
    </row>
    <row r="123" spans="1:5" ht="15" customHeight="1">
      <c r="A123" s="14"/>
      <c r="D123" s="26"/>
      <c r="E123" s="24"/>
    </row>
    <row r="124" spans="1:5" ht="12.75">
      <c r="A124" s="14"/>
      <c r="B124" s="14"/>
      <c r="D124" s="26"/>
      <c r="E124" s="15"/>
    </row>
    <row r="125" spans="3:5" ht="12.75">
      <c r="C125" s="14"/>
      <c r="D125" s="12"/>
      <c r="E125" s="24"/>
    </row>
    <row r="126" spans="4:5" ht="12.75">
      <c r="D126" s="16"/>
      <c r="E126" s="17"/>
    </row>
    <row r="127" spans="2:5" ht="12.75">
      <c r="B127" s="14"/>
      <c r="D127" s="12"/>
      <c r="E127" s="15"/>
    </row>
    <row r="128" spans="3:5" ht="12.75">
      <c r="C128" s="14"/>
      <c r="D128" s="12"/>
      <c r="E128" s="15"/>
    </row>
    <row r="129" spans="4:5" ht="12.75">
      <c r="D129" s="20"/>
      <c r="E129" s="21"/>
    </row>
    <row r="130" spans="3:5" ht="22.5" customHeight="1">
      <c r="C130" s="14"/>
      <c r="D130" s="12"/>
      <c r="E130" s="22"/>
    </row>
    <row r="131" spans="4:5" ht="12.75">
      <c r="D131" s="12"/>
      <c r="E131" s="21"/>
    </row>
    <row r="132" spans="2:5" ht="12.75">
      <c r="B132" s="14"/>
      <c r="D132" s="18"/>
      <c r="E132" s="24"/>
    </row>
    <row r="133" spans="3:5" ht="12.75">
      <c r="C133" s="14"/>
      <c r="D133" s="18"/>
      <c r="E133" s="25"/>
    </row>
    <row r="134" spans="4:5" ht="12.75">
      <c r="D134" s="20"/>
      <c r="E134" s="17"/>
    </row>
    <row r="135" spans="1:5" ht="13.5" customHeight="1">
      <c r="A135" s="14"/>
      <c r="D135" s="26"/>
      <c r="E135" s="24"/>
    </row>
    <row r="136" spans="2:5" ht="13.5" customHeight="1">
      <c r="B136" s="14"/>
      <c r="D136" s="12"/>
      <c r="E136" s="24"/>
    </row>
    <row r="137" spans="3:5" ht="13.5" customHeight="1">
      <c r="C137" s="14"/>
      <c r="D137" s="12"/>
      <c r="E137" s="15"/>
    </row>
    <row r="138" spans="3:5" ht="12.75">
      <c r="C138" s="14"/>
      <c r="D138" s="20"/>
      <c r="E138" s="17"/>
    </row>
    <row r="139" spans="3:5" ht="12.75">
      <c r="C139" s="14"/>
      <c r="D139" s="12"/>
      <c r="E139" s="15"/>
    </row>
    <row r="140" spans="4:5" ht="12.75">
      <c r="D140" s="33"/>
      <c r="E140" s="34"/>
    </row>
    <row r="141" spans="3:5" ht="12.75">
      <c r="C141" s="14"/>
      <c r="D141" s="18"/>
      <c r="E141" s="35"/>
    </row>
    <row r="142" spans="3:5" ht="12.75">
      <c r="C142" s="14"/>
      <c r="D142" s="20"/>
      <c r="E142" s="21"/>
    </row>
    <row r="143" spans="4:5" ht="12.75">
      <c r="D143" s="33"/>
      <c r="E143" s="40"/>
    </row>
    <row r="144" spans="2:5" ht="12.75">
      <c r="B144" s="14"/>
      <c r="D144" s="28"/>
      <c r="E144" s="38"/>
    </row>
    <row r="145" spans="3:5" ht="12.75">
      <c r="C145" s="14"/>
      <c r="D145" s="28"/>
      <c r="E145" s="15"/>
    </row>
    <row r="146" spans="3:5" ht="12.75">
      <c r="C146" s="14"/>
      <c r="D146" s="20"/>
      <c r="E146" s="21"/>
    </row>
    <row r="147" spans="3:5" ht="12.75">
      <c r="C147" s="14"/>
      <c r="D147" s="20"/>
      <c r="E147" s="21"/>
    </row>
    <row r="148" spans="4:5" ht="12.75">
      <c r="D148" s="12"/>
      <c r="E148" s="13"/>
    </row>
    <row r="149" spans="1:5" s="41" customFormat="1" ht="18" customHeight="1">
      <c r="A149" s="129"/>
      <c r="B149" s="130"/>
      <c r="C149" s="130"/>
      <c r="D149" s="130"/>
      <c r="E149" s="130"/>
    </row>
    <row r="150" spans="1:5" ht="28.5" customHeight="1">
      <c r="A150" s="30"/>
      <c r="B150" s="30"/>
      <c r="C150" s="30"/>
      <c r="D150" s="31"/>
      <c r="E150" s="32"/>
    </row>
    <row r="152" spans="1:5" ht="15.75">
      <c r="A152" s="43"/>
      <c r="B152" s="14"/>
      <c r="C152" s="14"/>
      <c r="D152" s="44"/>
      <c r="E152" s="6"/>
    </row>
    <row r="153" spans="1:5" ht="12.75">
      <c r="A153" s="14"/>
      <c r="B153" s="14"/>
      <c r="C153" s="14"/>
      <c r="D153" s="44"/>
      <c r="E153" s="6"/>
    </row>
    <row r="154" spans="1:5" ht="17.25" customHeight="1">
      <c r="A154" s="14"/>
      <c r="B154" s="14"/>
      <c r="C154" s="14"/>
      <c r="D154" s="44"/>
      <c r="E154" s="6"/>
    </row>
    <row r="155" spans="1:5" ht="13.5" customHeight="1">
      <c r="A155" s="14"/>
      <c r="B155" s="14"/>
      <c r="C155" s="14"/>
      <c r="D155" s="44"/>
      <c r="E155" s="6"/>
    </row>
    <row r="156" spans="1:5" ht="12.75">
      <c r="A156" s="14"/>
      <c r="B156" s="14"/>
      <c r="C156" s="14"/>
      <c r="D156" s="44"/>
      <c r="E156" s="6"/>
    </row>
    <row r="157" spans="1:3" ht="12.75">
      <c r="A157" s="14"/>
      <c r="B157" s="14"/>
      <c r="C157" s="14"/>
    </row>
    <row r="158" spans="1:5" ht="12.75">
      <c r="A158" s="14"/>
      <c r="B158" s="14"/>
      <c r="C158" s="14"/>
      <c r="D158" s="44"/>
      <c r="E158" s="6"/>
    </row>
    <row r="159" spans="1:5" ht="12.75">
      <c r="A159" s="14"/>
      <c r="B159" s="14"/>
      <c r="C159" s="14"/>
      <c r="D159" s="44"/>
      <c r="E159" s="45"/>
    </row>
    <row r="160" spans="1:5" ht="12.75">
      <c r="A160" s="14"/>
      <c r="B160" s="14"/>
      <c r="C160" s="14"/>
      <c r="D160" s="44"/>
      <c r="E160" s="6"/>
    </row>
    <row r="161" spans="1:5" ht="22.5" customHeight="1">
      <c r="A161" s="14"/>
      <c r="B161" s="14"/>
      <c r="C161" s="14"/>
      <c r="D161" s="44"/>
      <c r="E161" s="22"/>
    </row>
    <row r="162" spans="4:5" ht="22.5" customHeight="1">
      <c r="D162" s="20"/>
      <c r="E162" s="23"/>
    </row>
  </sheetData>
  <sheetProtection/>
  <mergeCells count="8">
    <mergeCell ref="B39:H39"/>
    <mergeCell ref="A149:E149"/>
    <mergeCell ref="A1:H1"/>
    <mergeCell ref="B3:H3"/>
    <mergeCell ref="B14:H14"/>
    <mergeCell ref="B16:H16"/>
    <mergeCell ref="B27:H2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landscape" paperSize="9" scale="73" r:id="rId2"/>
  <headerFooter alignWithMargins="0">
    <oddFooter>&amp;R&amp;P</oddFooter>
  </headerFooter>
  <rowBreaks count="3" manualBreakCount="3">
    <brk id="14" max="8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1.421875" style="67" bestFit="1" customWidth="1"/>
    <col min="2" max="2" width="35.7109375" style="68" customWidth="1"/>
    <col min="3" max="3" width="12.57421875" style="107" customWidth="1"/>
    <col min="4" max="4" width="11.8515625" style="107" customWidth="1"/>
    <col min="5" max="5" width="8.7109375" style="3" customWidth="1"/>
    <col min="6" max="6" width="9.57421875" style="3" customWidth="1"/>
    <col min="7" max="7" width="12.140625" style="3" customWidth="1"/>
    <col min="8" max="8" width="8.140625" style="3" bestFit="1" customWidth="1"/>
    <col min="9" max="9" width="12.57421875" style="3" customWidth="1"/>
    <col min="10" max="10" width="10.00390625" style="3" bestFit="1" customWidth="1"/>
    <col min="11" max="12" width="14.140625" style="3" bestFit="1" customWidth="1"/>
    <col min="13" max="16384" width="11.421875" style="1" customWidth="1"/>
  </cols>
  <sheetData>
    <row r="1" spans="1:12" ht="24" customHeight="1" thickBot="1">
      <c r="A1" s="136" t="s">
        <v>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6" customFormat="1" ht="89.25">
      <c r="A2" s="69" t="s">
        <v>23</v>
      </c>
      <c r="B2" s="4" t="s">
        <v>24</v>
      </c>
      <c r="C2" s="54" t="s">
        <v>62</v>
      </c>
      <c r="D2" s="110" t="s">
        <v>67</v>
      </c>
      <c r="E2" s="111" t="s">
        <v>15</v>
      </c>
      <c r="F2" s="111" t="s">
        <v>68</v>
      </c>
      <c r="G2" s="111" t="s">
        <v>69</v>
      </c>
      <c r="H2" s="111" t="s">
        <v>18</v>
      </c>
      <c r="I2" s="111" t="s">
        <v>19</v>
      </c>
      <c r="J2" s="112" t="s">
        <v>20</v>
      </c>
      <c r="K2" s="5" t="s">
        <v>63</v>
      </c>
      <c r="L2" s="5" t="s">
        <v>64</v>
      </c>
    </row>
    <row r="3" spans="1:12" ht="12.75">
      <c r="A3" s="72"/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6" customFormat="1" ht="12.75">
      <c r="A4" s="72"/>
      <c r="B4" s="75" t="s">
        <v>42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2.75">
      <c r="A5" s="72"/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6" customFormat="1" ht="12.75">
      <c r="A6" s="72"/>
      <c r="B6" s="77" t="s">
        <v>46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s="6" customFormat="1" ht="12.75" customHeight="1">
      <c r="A7" s="78" t="s">
        <v>45</v>
      </c>
      <c r="B7" s="77" t="s">
        <v>47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s="6" customFormat="1" ht="15.75">
      <c r="A8" s="104" t="s">
        <v>50</v>
      </c>
      <c r="B8" s="105" t="s">
        <v>51</v>
      </c>
      <c r="C8" s="106">
        <f>C9+C24</f>
        <v>7989140</v>
      </c>
      <c r="D8" s="106"/>
      <c r="E8" s="106"/>
      <c r="F8" s="106"/>
      <c r="G8" s="106"/>
      <c r="H8" s="106"/>
      <c r="I8" s="106"/>
      <c r="J8" s="106"/>
      <c r="K8" s="106">
        <f>K9+K24</f>
        <v>7739140</v>
      </c>
      <c r="L8" s="106">
        <f>L9+L24</f>
        <v>7739140</v>
      </c>
    </row>
    <row r="9" spans="1:12" s="6" customFormat="1" ht="12.75">
      <c r="A9" s="72">
        <v>3</v>
      </c>
      <c r="B9" s="77" t="s">
        <v>25</v>
      </c>
      <c r="C9" s="95">
        <f>C10+C14+C20+C22</f>
        <v>7639140</v>
      </c>
      <c r="D9" s="95"/>
      <c r="E9" s="95"/>
      <c r="F9" s="95"/>
      <c r="G9" s="95"/>
      <c r="H9" s="95"/>
      <c r="I9" s="95"/>
      <c r="J9" s="95"/>
      <c r="K9" s="95">
        <f>K10+K14+K20+K22</f>
        <v>7389140</v>
      </c>
      <c r="L9" s="95">
        <f>L10+L14+L20+L22</f>
        <v>7389140</v>
      </c>
    </row>
    <row r="10" spans="1:12" s="6" customFormat="1" ht="12.75">
      <c r="A10" s="72">
        <v>31</v>
      </c>
      <c r="B10" s="77" t="s">
        <v>26</v>
      </c>
      <c r="C10" s="95">
        <f aca="true" t="shared" si="0" ref="C10:J10">SUM(C11:C13)</f>
        <v>6358700</v>
      </c>
      <c r="D10" s="95">
        <f t="shared" si="0"/>
        <v>638600</v>
      </c>
      <c r="E10" s="95">
        <f t="shared" si="0"/>
        <v>0</v>
      </c>
      <c r="F10" s="95">
        <f t="shared" si="0"/>
        <v>0</v>
      </c>
      <c r="G10" s="95">
        <f t="shared" si="0"/>
        <v>5720100</v>
      </c>
      <c r="H10" s="95">
        <f t="shared" si="0"/>
        <v>0</v>
      </c>
      <c r="I10" s="95">
        <f t="shared" si="0"/>
        <v>0</v>
      </c>
      <c r="J10" s="95">
        <f t="shared" si="0"/>
        <v>0</v>
      </c>
      <c r="K10" s="95">
        <f>SUM(K11:K13)</f>
        <v>6109700</v>
      </c>
      <c r="L10" s="95">
        <f>SUM(L11:L13)</f>
        <v>6109700</v>
      </c>
    </row>
    <row r="11" spans="1:12" ht="12.75">
      <c r="A11" s="79">
        <v>311</v>
      </c>
      <c r="B11" s="73" t="s">
        <v>27</v>
      </c>
      <c r="C11" s="96">
        <f>D11+E11+F11+G11+H11+I11+J11</f>
        <v>5429600</v>
      </c>
      <c r="D11" s="96">
        <v>629600</v>
      </c>
      <c r="E11" s="96"/>
      <c r="F11" s="96"/>
      <c r="G11" s="96">
        <v>4800000</v>
      </c>
      <c r="H11" s="96"/>
      <c r="I11" s="96"/>
      <c r="J11" s="96"/>
      <c r="K11" s="96">
        <v>5189600</v>
      </c>
      <c r="L11" s="96">
        <v>5189600</v>
      </c>
    </row>
    <row r="12" spans="1:12" ht="12.75">
      <c r="A12" s="79">
        <v>312</v>
      </c>
      <c r="B12" s="73" t="s">
        <v>28</v>
      </c>
      <c r="C12" s="96">
        <f>D12+E12+F12+G12+H12+I12+J12</f>
        <v>196500</v>
      </c>
      <c r="D12" s="96">
        <v>0</v>
      </c>
      <c r="E12" s="96">
        <v>0</v>
      </c>
      <c r="F12" s="96">
        <v>0</v>
      </c>
      <c r="G12" s="96">
        <v>196500</v>
      </c>
      <c r="H12" s="96"/>
      <c r="I12" s="96"/>
      <c r="J12" s="96"/>
      <c r="K12" s="96">
        <v>196500</v>
      </c>
      <c r="L12" s="96">
        <v>196500</v>
      </c>
    </row>
    <row r="13" spans="1:12" ht="12.75">
      <c r="A13" s="79">
        <v>313</v>
      </c>
      <c r="B13" s="73" t="s">
        <v>29</v>
      </c>
      <c r="C13" s="96">
        <f>D13+E13+F13+G13+H13+I13+J13</f>
        <v>732600</v>
      </c>
      <c r="D13" s="96">
        <v>9000</v>
      </c>
      <c r="E13" s="96"/>
      <c r="F13" s="96"/>
      <c r="G13" s="96">
        <v>723600</v>
      </c>
      <c r="H13" s="96"/>
      <c r="I13" s="96"/>
      <c r="J13" s="96"/>
      <c r="K13" s="96">
        <v>723600</v>
      </c>
      <c r="L13" s="96">
        <v>723600</v>
      </c>
    </row>
    <row r="14" spans="1:12" s="6" customFormat="1" ht="12.75">
      <c r="A14" s="72">
        <v>32</v>
      </c>
      <c r="B14" s="77" t="s">
        <v>30</v>
      </c>
      <c r="C14" s="95">
        <f aca="true" t="shared" si="1" ref="C14:J14">SUM(C15:C19)</f>
        <v>1165740</v>
      </c>
      <c r="D14" s="95">
        <f t="shared" si="1"/>
        <v>796700</v>
      </c>
      <c r="E14" s="95">
        <f t="shared" si="1"/>
        <v>5000</v>
      </c>
      <c r="F14" s="95">
        <f t="shared" si="1"/>
        <v>194040</v>
      </c>
      <c r="G14" s="95">
        <f t="shared" si="1"/>
        <v>170000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95">
        <f>SUM(K15:K19)</f>
        <v>1164740</v>
      </c>
      <c r="L14" s="95">
        <f>SUM(L15:L19)</f>
        <v>1164740</v>
      </c>
    </row>
    <row r="15" spans="1:12" ht="12.75">
      <c r="A15" s="79">
        <v>321</v>
      </c>
      <c r="B15" s="73" t="s">
        <v>31</v>
      </c>
      <c r="C15" s="96">
        <f>D15+E15+F15+G15+H15+I15+J15</f>
        <v>234000</v>
      </c>
      <c r="D15" s="96">
        <v>24000</v>
      </c>
      <c r="E15" s="96"/>
      <c r="F15" s="96">
        <v>40000</v>
      </c>
      <c r="G15" s="96">
        <v>170000</v>
      </c>
      <c r="H15" s="96"/>
      <c r="I15" s="96"/>
      <c r="J15" s="96"/>
      <c r="K15" s="96">
        <v>233000</v>
      </c>
      <c r="L15" s="96">
        <v>233000</v>
      </c>
    </row>
    <row r="16" spans="1:12" ht="12.75">
      <c r="A16" s="79">
        <v>322</v>
      </c>
      <c r="B16" s="73" t="s">
        <v>32</v>
      </c>
      <c r="C16" s="96">
        <f>D16+E16+F16+G16+H16+I16+J16</f>
        <v>729540</v>
      </c>
      <c r="D16" s="96">
        <v>592000</v>
      </c>
      <c r="E16" s="96">
        <v>2000</v>
      </c>
      <c r="F16" s="96">
        <v>135540</v>
      </c>
      <c r="G16" s="96"/>
      <c r="H16" s="96"/>
      <c r="I16" s="96"/>
      <c r="J16" s="96"/>
      <c r="K16" s="96">
        <v>729540</v>
      </c>
      <c r="L16" s="96">
        <v>729540</v>
      </c>
    </row>
    <row r="17" spans="1:12" ht="12.75">
      <c r="A17" s="79">
        <v>323</v>
      </c>
      <c r="B17" s="73" t="s">
        <v>33</v>
      </c>
      <c r="C17" s="96">
        <f>D17+E17+F17+G17+H17+I17+J17</f>
        <v>150000</v>
      </c>
      <c r="D17" s="96">
        <v>137500</v>
      </c>
      <c r="E17" s="96">
        <v>2000</v>
      </c>
      <c r="F17" s="96">
        <v>10500</v>
      </c>
      <c r="G17" s="96"/>
      <c r="H17" s="96"/>
      <c r="I17" s="96"/>
      <c r="J17" s="96"/>
      <c r="K17" s="96">
        <v>150000</v>
      </c>
      <c r="L17" s="96">
        <v>150000</v>
      </c>
    </row>
    <row r="18" spans="1:12" ht="12.75">
      <c r="A18" s="79">
        <v>324</v>
      </c>
      <c r="B18" s="73" t="s">
        <v>49</v>
      </c>
      <c r="C18" s="96">
        <f>D18+E18+F18+G18+H18+I18+J18</f>
        <v>13500</v>
      </c>
      <c r="D18" s="96">
        <v>5500</v>
      </c>
      <c r="E18" s="96"/>
      <c r="F18" s="96">
        <v>8000</v>
      </c>
      <c r="G18" s="96"/>
      <c r="H18" s="96"/>
      <c r="I18" s="96"/>
      <c r="J18" s="96"/>
      <c r="K18" s="96">
        <v>13500</v>
      </c>
      <c r="L18" s="96">
        <v>13500</v>
      </c>
    </row>
    <row r="19" spans="1:12" ht="12.75">
      <c r="A19" s="79">
        <v>329</v>
      </c>
      <c r="B19" s="73" t="s">
        <v>34</v>
      </c>
      <c r="C19" s="96">
        <f>D19+E19+F19+G19+H19+I19+J19</f>
        <v>38700</v>
      </c>
      <c r="D19" s="96">
        <v>37700</v>
      </c>
      <c r="E19" s="96">
        <v>1000</v>
      </c>
      <c r="F19" s="96"/>
      <c r="G19" s="96"/>
      <c r="H19" s="96"/>
      <c r="I19" s="96"/>
      <c r="J19" s="96"/>
      <c r="K19" s="96">
        <v>38700</v>
      </c>
      <c r="L19" s="96">
        <v>38700</v>
      </c>
    </row>
    <row r="20" spans="1:12" s="6" customFormat="1" ht="12.75">
      <c r="A20" s="72">
        <v>34</v>
      </c>
      <c r="B20" s="77" t="s">
        <v>35</v>
      </c>
      <c r="C20" s="95">
        <f>C21</f>
        <v>4700</v>
      </c>
      <c r="D20" s="95">
        <f>D21</f>
        <v>4700</v>
      </c>
      <c r="E20" s="95"/>
      <c r="F20" s="95"/>
      <c r="G20" s="95"/>
      <c r="H20" s="95"/>
      <c r="I20" s="95"/>
      <c r="J20" s="95"/>
      <c r="K20" s="95">
        <f>K21</f>
        <v>4700</v>
      </c>
      <c r="L20" s="95">
        <f>L21</f>
        <v>4700</v>
      </c>
    </row>
    <row r="21" spans="1:12" ht="12.75">
      <c r="A21" s="79">
        <v>343</v>
      </c>
      <c r="B21" s="73" t="s">
        <v>36</v>
      </c>
      <c r="C21" s="96">
        <f>D21+E21+F21+G21+H21+I21+J21</f>
        <v>4700</v>
      </c>
      <c r="D21" s="96">
        <v>4700</v>
      </c>
      <c r="E21" s="96"/>
      <c r="F21" s="96"/>
      <c r="G21" s="96"/>
      <c r="H21" s="96"/>
      <c r="I21" s="96"/>
      <c r="J21" s="96"/>
      <c r="K21" s="96">
        <v>4700</v>
      </c>
      <c r="L21" s="96">
        <v>4700</v>
      </c>
    </row>
    <row r="22" spans="1:12" ht="25.5">
      <c r="A22" s="72">
        <v>37</v>
      </c>
      <c r="B22" s="73" t="s">
        <v>65</v>
      </c>
      <c r="C22" s="95">
        <f>C23</f>
        <v>110000</v>
      </c>
      <c r="D22" s="95">
        <f>D23</f>
        <v>110000</v>
      </c>
      <c r="E22" s="96"/>
      <c r="F22" s="96"/>
      <c r="G22" s="96"/>
      <c r="H22" s="96"/>
      <c r="I22" s="96"/>
      <c r="J22" s="96"/>
      <c r="K22" s="95">
        <f>K23</f>
        <v>110000</v>
      </c>
      <c r="L22" s="95">
        <f>L23</f>
        <v>110000</v>
      </c>
    </row>
    <row r="23" spans="1:12" ht="15.75" customHeight="1">
      <c r="A23" s="79">
        <v>37229</v>
      </c>
      <c r="B23" s="73" t="s">
        <v>66</v>
      </c>
      <c r="C23" s="96">
        <f>D23+E23+F23+G23+H23+I23+J23</f>
        <v>110000</v>
      </c>
      <c r="D23" s="96">
        <v>110000</v>
      </c>
      <c r="E23" s="96"/>
      <c r="F23" s="96"/>
      <c r="G23" s="96"/>
      <c r="H23" s="96"/>
      <c r="I23" s="96"/>
      <c r="J23" s="96"/>
      <c r="K23" s="96">
        <v>110000</v>
      </c>
      <c r="L23" s="96">
        <v>110000</v>
      </c>
    </row>
    <row r="24" spans="1:12" s="6" customFormat="1" ht="25.5">
      <c r="A24" s="72">
        <v>4</v>
      </c>
      <c r="B24" s="77" t="s">
        <v>38</v>
      </c>
      <c r="C24" s="95">
        <f>C25+C28</f>
        <v>350000</v>
      </c>
      <c r="D24" s="95">
        <f aca="true" t="shared" si="2" ref="D24:J24">D25+D28</f>
        <v>200000</v>
      </c>
      <c r="E24" s="95">
        <f t="shared" si="2"/>
        <v>0</v>
      </c>
      <c r="F24" s="95">
        <f t="shared" si="2"/>
        <v>35000</v>
      </c>
      <c r="G24" s="95">
        <f t="shared" si="2"/>
        <v>115000</v>
      </c>
      <c r="H24" s="95">
        <f t="shared" si="2"/>
        <v>0</v>
      </c>
      <c r="I24" s="95">
        <f t="shared" si="2"/>
        <v>0</v>
      </c>
      <c r="J24" s="95">
        <f t="shared" si="2"/>
        <v>0</v>
      </c>
      <c r="K24" s="95">
        <f>K25</f>
        <v>350000</v>
      </c>
      <c r="L24" s="95">
        <f>L25</f>
        <v>350000</v>
      </c>
    </row>
    <row r="25" spans="1:12" s="6" customFormat="1" ht="25.5">
      <c r="A25" s="72">
        <v>42</v>
      </c>
      <c r="B25" s="77" t="s">
        <v>39</v>
      </c>
      <c r="C25" s="95">
        <f aca="true" t="shared" si="3" ref="C25:J25">SUM(C26:C27)</f>
        <v>350000</v>
      </c>
      <c r="D25" s="95">
        <f t="shared" si="3"/>
        <v>200000</v>
      </c>
      <c r="E25" s="95">
        <f t="shared" si="3"/>
        <v>0</v>
      </c>
      <c r="F25" s="95">
        <f t="shared" si="3"/>
        <v>35000</v>
      </c>
      <c r="G25" s="95">
        <f t="shared" si="3"/>
        <v>115000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5">
        <f>SUM(K26:K27)</f>
        <v>350000</v>
      </c>
      <c r="L25" s="95">
        <f>SUM(L26:L27)</f>
        <v>350000</v>
      </c>
    </row>
    <row r="26" spans="1:12" ht="12.75">
      <c r="A26" s="79">
        <v>422</v>
      </c>
      <c r="B26" s="73" t="s">
        <v>37</v>
      </c>
      <c r="C26" s="96">
        <f>D26+E26+F26+G26+H26+I26+J26</f>
        <v>230000</v>
      </c>
      <c r="D26" s="96">
        <v>200000</v>
      </c>
      <c r="E26" s="96"/>
      <c r="F26" s="96">
        <v>30000</v>
      </c>
      <c r="G26" s="96">
        <v>0</v>
      </c>
      <c r="H26" s="96">
        <v>0</v>
      </c>
      <c r="I26" s="96"/>
      <c r="J26" s="96"/>
      <c r="K26" s="96">
        <v>230000</v>
      </c>
      <c r="L26" s="96">
        <v>230000</v>
      </c>
    </row>
    <row r="27" spans="1:12" ht="25.5">
      <c r="A27" s="79">
        <v>424</v>
      </c>
      <c r="B27" s="73" t="s">
        <v>40</v>
      </c>
      <c r="C27" s="96">
        <f>D27+E27+F27+G27+H27+I27+J27</f>
        <v>120000</v>
      </c>
      <c r="D27" s="96">
        <v>0</v>
      </c>
      <c r="E27" s="96">
        <v>0</v>
      </c>
      <c r="F27" s="96">
        <v>5000</v>
      </c>
      <c r="G27" s="96">
        <v>115000</v>
      </c>
      <c r="H27" s="96">
        <v>0</v>
      </c>
      <c r="I27" s="96"/>
      <c r="J27" s="96"/>
      <c r="K27" s="96">
        <v>120000</v>
      </c>
      <c r="L27" s="96">
        <v>120000</v>
      </c>
    </row>
    <row r="28" spans="1:12" ht="12.75">
      <c r="A28" s="72">
        <v>45</v>
      </c>
      <c r="B28" s="77" t="s">
        <v>70</v>
      </c>
      <c r="C28" s="95">
        <f>C29+C30+C31</f>
        <v>0</v>
      </c>
      <c r="D28" s="95">
        <f aca="true" t="shared" si="4" ref="D28:L28">D29+D30+D31</f>
        <v>0</v>
      </c>
      <c r="E28" s="95">
        <f t="shared" si="4"/>
        <v>0</v>
      </c>
      <c r="F28" s="95">
        <f t="shared" si="4"/>
        <v>0</v>
      </c>
      <c r="G28" s="95">
        <f t="shared" si="4"/>
        <v>0</v>
      </c>
      <c r="H28" s="95">
        <f t="shared" si="4"/>
        <v>0</v>
      </c>
      <c r="I28" s="95">
        <f t="shared" si="4"/>
        <v>0</v>
      </c>
      <c r="J28" s="95">
        <f t="shared" si="4"/>
        <v>0</v>
      </c>
      <c r="K28" s="95">
        <f t="shared" si="4"/>
        <v>0</v>
      </c>
      <c r="L28" s="95">
        <f t="shared" si="4"/>
        <v>0</v>
      </c>
    </row>
    <row r="29" spans="1:12" ht="24">
      <c r="A29" s="79">
        <v>451</v>
      </c>
      <c r="B29" s="113" t="s">
        <v>71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2" ht="24">
      <c r="A30" s="79">
        <v>452</v>
      </c>
      <c r="B30" s="113" t="s">
        <v>72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12" ht="12.75">
      <c r="A31" s="79">
        <v>454</v>
      </c>
      <c r="B31" s="113" t="s">
        <v>73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s="6" customFormat="1" ht="12.75" customHeight="1">
      <c r="A32" s="79"/>
      <c r="B32" s="113"/>
      <c r="C32" s="96"/>
      <c r="D32" s="96"/>
      <c r="E32" s="96"/>
      <c r="F32" s="96"/>
      <c r="G32" s="96"/>
      <c r="H32" s="96"/>
      <c r="I32" s="96">
        <f>I24+I20+I14+I10</f>
        <v>0</v>
      </c>
      <c r="J32" s="96">
        <f>J24+J20+J14+J10</f>
        <v>0</v>
      </c>
      <c r="K32" s="96"/>
      <c r="L32" s="96"/>
    </row>
    <row r="33" spans="1:10" s="6" customFormat="1" ht="12.75" customHeight="1">
      <c r="A33" s="97"/>
      <c r="B33" s="1"/>
      <c r="J33" s="1"/>
    </row>
    <row r="34" spans="1:10" s="6" customFormat="1" ht="12.75">
      <c r="A34" s="66"/>
      <c r="B34" s="1"/>
      <c r="J34" s="1"/>
    </row>
    <row r="35" s="6" customFormat="1" ht="12.75">
      <c r="A35" s="66"/>
    </row>
    <row r="36" spans="1:12" ht="12.75">
      <c r="A36" s="6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65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6" customFormat="1" ht="12.75">
      <c r="A38" s="66"/>
      <c r="B38" s="98"/>
    </row>
    <row r="39" spans="1:12" ht="12.75">
      <c r="A39" s="65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65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65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65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6" customFormat="1" ht="12.75">
      <c r="A43" s="66"/>
      <c r="B43" s="98"/>
    </row>
    <row r="44" spans="1:12" ht="12.75">
      <c r="A44" s="65"/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66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6" customFormat="1" ht="12.75" customHeight="1">
      <c r="A46" s="97"/>
      <c r="B46" s="98"/>
    </row>
    <row r="47" spans="1:2" s="6" customFormat="1" ht="12.75">
      <c r="A47" s="66"/>
      <c r="B47" s="98"/>
    </row>
    <row r="48" spans="1:2" s="6" customFormat="1" ht="12.75">
      <c r="A48" s="66"/>
      <c r="B48" s="98"/>
    </row>
    <row r="49" spans="1:12" ht="12.75">
      <c r="A49" s="65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65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65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6" customFormat="1" ht="12.75">
      <c r="A52" s="66"/>
      <c r="B52" s="98"/>
    </row>
    <row r="53" spans="1:12" ht="12.75">
      <c r="A53" s="65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65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65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65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6" customFormat="1" ht="12.75">
      <c r="A57" s="66"/>
      <c r="B57" s="98"/>
    </row>
    <row r="58" spans="1:12" ht="12.75">
      <c r="A58" s="65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66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6" customFormat="1" ht="12.75" customHeight="1">
      <c r="A60" s="97"/>
      <c r="B60" s="98"/>
    </row>
    <row r="61" spans="1:2" s="6" customFormat="1" ht="12.75">
      <c r="A61" s="66"/>
      <c r="B61" s="98"/>
    </row>
    <row r="62" spans="1:2" s="6" customFormat="1" ht="12.75">
      <c r="A62" s="66"/>
      <c r="B62" s="98"/>
    </row>
    <row r="63" spans="1:12" ht="12.75">
      <c r="A63" s="65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65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65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6" customFormat="1" ht="12.75">
      <c r="A66" s="66"/>
      <c r="B66" s="98"/>
    </row>
    <row r="67" spans="1:12" ht="12.75">
      <c r="A67" s="65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65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65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65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6" customFormat="1" ht="12.75">
      <c r="A71" s="66"/>
      <c r="B71" s="98"/>
    </row>
    <row r="72" spans="1:12" ht="12.75">
      <c r="A72" s="65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66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6" customFormat="1" ht="12.75">
      <c r="A74" s="97"/>
      <c r="B74" s="98"/>
    </row>
    <row r="75" spans="1:2" s="6" customFormat="1" ht="12.75">
      <c r="A75" s="66"/>
      <c r="B75" s="98"/>
    </row>
    <row r="76" spans="1:2" s="6" customFormat="1" ht="12.75">
      <c r="A76" s="66"/>
      <c r="B76" s="98"/>
    </row>
    <row r="77" spans="1:12" ht="12.75">
      <c r="A77" s="65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65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65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6" customFormat="1" ht="12.75">
      <c r="A80" s="66"/>
      <c r="B80" s="98"/>
    </row>
    <row r="81" spans="1:12" ht="12.75">
      <c r="A81" s="65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65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65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65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6" customFormat="1" ht="12.75">
      <c r="A85" s="66"/>
      <c r="B85" s="98"/>
    </row>
    <row r="86" spans="1:12" ht="12.75">
      <c r="A86" s="65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6" customFormat="1" ht="12.75">
      <c r="A87" s="66"/>
      <c r="B87" s="98"/>
    </row>
    <row r="88" spans="1:2" s="6" customFormat="1" ht="12.75">
      <c r="A88" s="66"/>
      <c r="B88" s="98"/>
    </row>
    <row r="89" spans="1:12" ht="12.75">
      <c r="A89" s="65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65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66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6" customFormat="1" ht="12.75" customHeight="1">
      <c r="A92" s="97"/>
      <c r="B92" s="98"/>
    </row>
    <row r="93" spans="1:2" s="6" customFormat="1" ht="12.75">
      <c r="A93" s="66"/>
      <c r="B93" s="98"/>
    </row>
    <row r="94" spans="1:2" s="6" customFormat="1" ht="12.75">
      <c r="A94" s="66"/>
      <c r="B94" s="98"/>
    </row>
    <row r="95" spans="1:12" ht="12.75">
      <c r="A95" s="65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65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65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6" customFormat="1" ht="12.75">
      <c r="A98" s="66"/>
      <c r="B98" s="98"/>
    </row>
    <row r="99" spans="1:12" ht="12.75">
      <c r="A99" s="65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65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65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65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6" customFormat="1" ht="12.75">
      <c r="A103" s="66"/>
      <c r="B103" s="98"/>
    </row>
    <row r="104" spans="1:12" ht="12.75">
      <c r="A104" s="65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6" customFormat="1" ht="12.75">
      <c r="A105" s="66"/>
      <c r="B105" s="98"/>
    </row>
    <row r="106" spans="1:12" ht="12.75">
      <c r="A106" s="65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6" customFormat="1" ht="12.75">
      <c r="A107" s="66"/>
      <c r="B107" s="98"/>
    </row>
    <row r="108" spans="1:2" s="6" customFormat="1" ht="12.75">
      <c r="A108" s="66"/>
      <c r="B108" s="98"/>
    </row>
    <row r="109" spans="1:12" ht="12.75" customHeight="1">
      <c r="A109" s="65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65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66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6" customFormat="1" ht="12.75">
      <c r="A112" s="97"/>
      <c r="B112" s="98"/>
    </row>
    <row r="113" spans="1:2" s="6" customFormat="1" ht="12.75">
      <c r="A113" s="66"/>
      <c r="B113" s="98"/>
    </row>
    <row r="114" spans="1:2" s="6" customFormat="1" ht="12.75">
      <c r="A114" s="66"/>
      <c r="B114" s="98"/>
    </row>
    <row r="115" spans="1:12" ht="12.75">
      <c r="A115" s="65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65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65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6" customFormat="1" ht="12.75">
      <c r="A118" s="66"/>
      <c r="B118" s="98"/>
    </row>
    <row r="119" spans="1:12" ht="12.75">
      <c r="A119" s="65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65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65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65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6" customFormat="1" ht="12.75">
      <c r="A123" s="66"/>
      <c r="B123" s="98"/>
    </row>
    <row r="124" spans="1:12" ht="12.75">
      <c r="A124" s="65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6" customFormat="1" ht="12.75">
      <c r="A125" s="66"/>
      <c r="B125" s="98"/>
    </row>
    <row r="126" spans="1:2" s="6" customFormat="1" ht="12.75">
      <c r="A126" s="66"/>
      <c r="B126" s="98"/>
    </row>
    <row r="127" spans="1:12" ht="12.75">
      <c r="A127" s="65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6" customFormat="1" ht="12.75">
      <c r="A128" s="66"/>
      <c r="B128" s="98"/>
    </row>
    <row r="129" spans="1:12" ht="12.75">
      <c r="A129" s="65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65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66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66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66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66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66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66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66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66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66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66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66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66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66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66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66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66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66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66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66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66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66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66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66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66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66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66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66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66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66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66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66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66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66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66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66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66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66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66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66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66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66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66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66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6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6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6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6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6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6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6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6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6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6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6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6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6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6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6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6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6"/>
      <c r="B190" s="8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6"/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6"/>
      <c r="B192" s="8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6"/>
      <c r="B193" s="8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6"/>
      <c r="B194" s="8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6"/>
      <c r="B195" s="8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6"/>
      <c r="B196" s="8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6"/>
      <c r="B197" s="8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6"/>
      <c r="B198" s="8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6"/>
      <c r="B199" s="8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6"/>
      <c r="B200" s="8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6"/>
      <c r="B201" s="8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6"/>
      <c r="B202" s="8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6"/>
      <c r="B203" s="8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6"/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6"/>
      <c r="B205" s="8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6"/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6"/>
      <c r="B207" s="8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6"/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6"/>
      <c r="B209" s="8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6"/>
      <c r="B210" s="8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6"/>
      <c r="B211" s="8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6"/>
      <c r="B212" s="8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6"/>
      <c r="B213" s="8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6"/>
      <c r="B214" s="8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6"/>
      <c r="B215" s="8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6"/>
      <c r="B216" s="8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6"/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6"/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6"/>
      <c r="B219" s="8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6"/>
      <c r="B220" s="8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6"/>
      <c r="B221" s="8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6"/>
      <c r="B222" s="8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6"/>
      <c r="B223" s="8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6"/>
      <c r="B224" s="8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6"/>
      <c r="B225" s="8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6"/>
      <c r="B226" s="8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6"/>
      <c r="B227" s="8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6"/>
      <c r="B228" s="8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6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6"/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6"/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6"/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6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6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6"/>
      <c r="B235" s="8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6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6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6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6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6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6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6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6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6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6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6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6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6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6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6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6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6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6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6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6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6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6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6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6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6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6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6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6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6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6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6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6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6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6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6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6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6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6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6"/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6"/>
      <c r="B275" s="8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6"/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6"/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6"/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6"/>
      <c r="B279" s="8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6"/>
      <c r="B280" s="8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6"/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6"/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6"/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6"/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6"/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6"/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6"/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6"/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6"/>
      <c r="B289" s="8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6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6"/>
      <c r="B291" s="8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6"/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6"/>
      <c r="B293" s="8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6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6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6"/>
      <c r="B296" s="8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6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6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6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6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6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6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6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6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6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6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6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6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6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6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6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6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6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6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6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6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6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6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6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6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6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6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6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6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6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6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6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6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6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6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6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6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6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6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6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6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6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6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6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6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6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6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6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6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6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6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6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6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6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6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6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6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6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6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6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6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6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6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6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6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6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6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6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6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6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6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6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6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6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6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6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6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6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6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6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6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6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6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6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6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6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6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6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6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6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6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6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6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6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6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6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6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6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6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6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6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6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6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6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6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6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6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6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6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6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6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6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6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6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6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6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6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6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6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6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6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6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</cp:lastModifiedBy>
  <cp:lastPrinted>2022-08-31T08:37:09Z</cp:lastPrinted>
  <dcterms:created xsi:type="dcterms:W3CDTF">2013-09-11T11:00:21Z</dcterms:created>
  <dcterms:modified xsi:type="dcterms:W3CDTF">2022-08-31T08:38:50Z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