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BALANS -ukupno" sheetId="1" r:id="rId1"/>
    <sheet name="REBALANS -grad" sheetId="2" r:id="rId2"/>
  </sheets>
  <definedNames/>
  <calcPr fullCalcOnLoad="1"/>
</workbook>
</file>

<file path=xl/sharedStrings.xml><?xml version="1.0" encoding="utf-8"?>
<sst xmlns="http://schemas.openxmlformats.org/spreadsheetml/2006/main" count="265" uniqueCount="139">
  <si>
    <t>P R I H O D I</t>
  </si>
  <si>
    <t>Račun iz</t>
  </si>
  <si>
    <t>O P I S</t>
  </si>
  <si>
    <t>6</t>
  </si>
  <si>
    <t>Prihodi iz proračuna za financiranje redovne djelatnosti korisnika proračuna</t>
  </si>
  <si>
    <t>Prihodi za financiranje rashoda za nabavu nefinancijske imovine</t>
  </si>
  <si>
    <t>3</t>
  </si>
  <si>
    <t>RASHODI POSLOVANJA</t>
  </si>
  <si>
    <t>3111</t>
  </si>
  <si>
    <t>Plaće za redovan rad</t>
  </si>
  <si>
    <t>3121</t>
  </si>
  <si>
    <t>Ostali rashodi za zaposlene</t>
  </si>
  <si>
    <t>3132</t>
  </si>
  <si>
    <t>3133</t>
  </si>
  <si>
    <t>Doprinosi za zdravstveno osiguranje</t>
  </si>
  <si>
    <t>Doprinosi za zapošljavanje</t>
  </si>
  <si>
    <t>31</t>
  </si>
  <si>
    <t>Rashodi za zaposlene</t>
  </si>
  <si>
    <t>32</t>
  </si>
  <si>
    <t>Materijalni rashodi</t>
  </si>
  <si>
    <t>3211</t>
  </si>
  <si>
    <t>Službena putovanja</t>
  </si>
  <si>
    <t>3212</t>
  </si>
  <si>
    <t>Naknada za prijevoz</t>
  </si>
  <si>
    <t>3213</t>
  </si>
  <si>
    <t>Stručno usavršavanje zaposlenika</t>
  </si>
  <si>
    <t>3221</t>
  </si>
  <si>
    <t>3223</t>
  </si>
  <si>
    <t>3224</t>
  </si>
  <si>
    <t>Materijal i dijelovi za tekuće i investicijsko održavanje</t>
  </si>
  <si>
    <t>3225</t>
  </si>
  <si>
    <t>Sitan inventar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</si>
  <si>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</si>
  <si>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</si>
  <si>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</si>
  <si>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</si>
  <si>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</si>
  <si>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</si>
  <si>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Komunalne usluge</t>
  </si>
  <si>
    <t>3234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</si>
  <si>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</si>
  <si>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</si>
  <si>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</si>
  <si>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</si>
  <si>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</si>
  <si>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</si>
  <si>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3293</t>
  </si>
  <si>
    <t>Reprezentacija</t>
  </si>
  <si>
    <t>3294</t>
  </si>
  <si>
    <t>Članarine</t>
  </si>
  <si>
    <t>3299</t>
  </si>
  <si>
    <t>R A S H O D I</t>
  </si>
  <si>
    <t>4</t>
  </si>
  <si>
    <t>42</t>
  </si>
  <si>
    <t>4221</t>
  </si>
  <si>
    <t>Uredska oprema i namještaj</t>
  </si>
  <si>
    <t>Komunikacijska oprema</t>
  </si>
  <si>
    <t>4241</t>
  </si>
  <si>
    <t>4222</t>
  </si>
  <si>
    <t>Knjige u knjižnicama</t>
  </si>
  <si>
    <t>RASHODI ZA NABAVU NEFINANCIJSKE IMOVINE</t>
  </si>
  <si>
    <t>Energija (loživo ulje, el.energija)</t>
  </si>
  <si>
    <t>3431</t>
  </si>
  <si>
    <t>Usluge platnog prometa</t>
  </si>
  <si>
    <t>Uredski materijal i ostali materijalni rashodi (materijal za čišćenje)</t>
  </si>
  <si>
    <t>3433</t>
  </si>
  <si>
    <t>Zatezne kamate</t>
  </si>
  <si>
    <t>3235</t>
  </si>
  <si>
    <t>Zakupnine i najamnine</t>
  </si>
  <si>
    <t>6526</t>
  </si>
  <si>
    <t>Ostali nespomenuti prihodi</t>
  </si>
  <si>
    <t>45</t>
  </si>
  <si>
    <t>Rahodi za dodatna ulaganja</t>
  </si>
  <si>
    <t>34</t>
  </si>
  <si>
    <t>Financijski rashodi</t>
  </si>
  <si>
    <t>322241</t>
  </si>
  <si>
    <t>Školska kuhinja-namirnice</t>
  </si>
  <si>
    <t>3292</t>
  </si>
  <si>
    <t>Premija osiguranja</t>
  </si>
  <si>
    <t>Rashodi za nabavu proizvedene dugpotrajne imovine</t>
  </si>
  <si>
    <t>PRIHODI POSLOVANJA</t>
  </si>
  <si>
    <t>3227</t>
  </si>
  <si>
    <t>Službena i radna odjeća</t>
  </si>
  <si>
    <t>3239</t>
  </si>
  <si>
    <t>3241</t>
  </si>
  <si>
    <t>Naknade ostalih troškova- Volonteri- pripravnici</t>
  </si>
  <si>
    <t>3295</t>
  </si>
  <si>
    <t>Ostale pristojbe i naknade</t>
  </si>
  <si>
    <t>67112</t>
  </si>
  <si>
    <t>4225</t>
  </si>
  <si>
    <t>Instrumenti, uređaji i strojevi</t>
  </si>
  <si>
    <t>Donacija šk.esk., najam kopirnog aparata</t>
  </si>
  <si>
    <t>3214</t>
  </si>
  <si>
    <t>Loko vožnja</t>
  </si>
  <si>
    <t>Prihodi za financiranje rashoda poslovanja GRAD</t>
  </si>
  <si>
    <t>63612</t>
  </si>
  <si>
    <t>63613</t>
  </si>
  <si>
    <t>Tekuće po oći proračunskim korisnicima koji im nije nadležan-VSŽ</t>
  </si>
  <si>
    <t>63811</t>
  </si>
  <si>
    <t>Tekuće pomoći Iiz držvnog proračuna temeljem prijenosa EU sred.</t>
  </si>
  <si>
    <t>Povećanje/ smajenje</t>
  </si>
  <si>
    <t>6614</t>
  </si>
  <si>
    <t>Prihodi od prodaje proizvoda i robe</t>
  </si>
  <si>
    <t>6615</t>
  </si>
  <si>
    <t>Prihodi od pruženih usluga</t>
  </si>
  <si>
    <t>6631</t>
  </si>
  <si>
    <t>Tekuće donacije</t>
  </si>
  <si>
    <t>6632</t>
  </si>
  <si>
    <t>Kapitalne donacije</t>
  </si>
  <si>
    <t>67121</t>
  </si>
  <si>
    <t>63414</t>
  </si>
  <si>
    <t>SOR</t>
  </si>
  <si>
    <t>63313</t>
  </si>
  <si>
    <t>Tekuće pomoći iz gradskog proračuna</t>
  </si>
  <si>
    <t>63323</t>
  </si>
  <si>
    <t>Kapitalne pomoći iz gradskog proračuna</t>
  </si>
  <si>
    <t>Mijenja se i dopunjuje Financijski Plan za 2020. godinu tako da se u tablični prikaz unose promjene na sljedeći način:</t>
  </si>
  <si>
    <t>63614</t>
  </si>
  <si>
    <t>Tekuće pomoći proračunskim korisnicima koji im nije nadležan- UDRUGE</t>
  </si>
  <si>
    <t>Plan prije rebalansa</t>
  </si>
  <si>
    <t>Novi plan poslije rebalansa za 2020</t>
  </si>
  <si>
    <t>Ostali nespomenuti rashodi poslovanja</t>
  </si>
  <si>
    <t>TREĆE IZMJENE I DOPUNE FINANCIJSKOG PLANA ZA 2020 GODINU</t>
  </si>
  <si>
    <t>37</t>
  </si>
  <si>
    <t>Naknade građanima i kućanstvima na temelju osiguranja i druge naknade</t>
  </si>
  <si>
    <t>37219</t>
  </si>
  <si>
    <t>Ostale naknade iz proračuna u novcu</t>
  </si>
  <si>
    <t>_______________________</t>
  </si>
  <si>
    <t>Plaće za redovan rad (+asistenti u nastavi)</t>
  </si>
  <si>
    <t>3222</t>
  </si>
  <si>
    <t>Ostale usluge, najam kopirnog aparata</t>
  </si>
  <si>
    <t>Naknade ostalih troškova- pripravnici, učenicima za natjecanje</t>
  </si>
  <si>
    <t>Ostali nespomenuti rashodi poslovanja (osposobljavanje zaposlenika,natecanja, osig.učenika)</t>
  </si>
  <si>
    <t>REBALANS</t>
  </si>
  <si>
    <t>Predsjednica Školskog odbora:</t>
  </si>
  <si>
    <t>Marijana Kršić</t>
  </si>
  <si>
    <t>U Vukovaru, 11.12.2020.</t>
  </si>
  <si>
    <t>Urbroj: 2188/02-83-20-1</t>
  </si>
  <si>
    <t>Klasa: 400-02/20-01/34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</si>
</sst>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wrapText="1"/>
    </xf>
    <xf numFmtId="49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" fontId="1" fillId="0" borderId="1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4"/>
  <sheetViews>
    <sheetView tabSelected="1" zoomScalePageLayoutView="0" workbookViewId="0" topLeftCell="A58">
      <selection activeCell="B75" sqref="B75"/>
    </sheetView>
  </sheetViews>
  <sheetFormatPr defaultColWidth="9.140625" defaultRowHeight="12.75"/>
  <cols>
    <col min="1" max="1" width="9.28125" style="1" customWidth="1"/>
    <col min="2" max="2" width="59.140625" style="1" customWidth="1"/>
    <col min="3" max="3" width="15.00390625" style="33" customWidth="1"/>
    <col min="4" max="4" width="13.28125" style="3" customWidth="1"/>
    <col min="5" max="5" width="17.140625" style="3" customWidth="1"/>
    <col min="6" max="6" width="4.7109375" style="3" customWidth="1"/>
    <col min="7" max="7" width="7.7109375" style="3" customWidth="1"/>
    <col min="8" max="8" width="24.00390625" style="3" customWidth="1"/>
    <col min="9" max="9" width="12.00390625" style="3" customWidth="1"/>
    <col min="10" max="10" width="11.421875" style="3" customWidth="1"/>
    <col min="11" max="11" width="11.140625" style="3" customWidth="1"/>
    <col min="12" max="13" width="10.7109375" style="3" customWidth="1"/>
    <col min="14" max="14" width="11.140625" style="3" customWidth="1"/>
    <col min="15" max="15" width="10.8515625" style="3" customWidth="1"/>
    <col min="16" max="16" width="10.57421875" style="3" customWidth="1"/>
    <col min="17" max="17" width="10.421875" style="3" customWidth="1"/>
    <col min="18" max="18" width="10.140625" style="0" customWidth="1"/>
    <col min="19" max="19" width="10.28125" style="0" customWidth="1"/>
    <col min="22" max="22" width="10.28125" style="3" bestFit="1" customWidth="1"/>
    <col min="23" max="23" width="10.140625" style="3" bestFit="1" customWidth="1"/>
    <col min="24" max="25" width="9.140625" style="3" customWidth="1"/>
    <col min="26" max="26" width="11.7109375" style="3" bestFit="1" customWidth="1"/>
    <col min="27" max="27" width="23.00390625" style="3" bestFit="1" customWidth="1"/>
    <col min="28" max="28" width="15.421875" style="3" bestFit="1" customWidth="1"/>
    <col min="29" max="29" width="10.140625" style="3" bestFit="1" customWidth="1"/>
    <col min="30" max="30" width="15.421875" style="3" bestFit="1" customWidth="1"/>
    <col min="31" max="31" width="9.140625" style="3" customWidth="1"/>
    <col min="32" max="32" width="9.140625" style="12" customWidth="1"/>
  </cols>
  <sheetData>
    <row r="2" spans="2:32" ht="15.75">
      <c r="B2" s="62" t="s">
        <v>122</v>
      </c>
      <c r="C2" s="62"/>
      <c r="D2" s="62"/>
      <c r="F2"/>
      <c r="G2"/>
      <c r="U2" s="14"/>
      <c r="V2" s="9"/>
      <c r="W2" s="9"/>
      <c r="X2" s="9"/>
      <c r="Y2" s="9"/>
      <c r="Z2" s="9"/>
      <c r="AA2" s="9"/>
      <c r="AB2" s="9"/>
      <c r="AC2" s="9"/>
      <c r="AD2" s="9"/>
      <c r="AE2"/>
      <c r="AF2"/>
    </row>
    <row r="3" spans="2:32" ht="15">
      <c r="B3" s="63" t="s">
        <v>133</v>
      </c>
      <c r="C3" s="63"/>
      <c r="D3" s="63"/>
      <c r="F3"/>
      <c r="G3"/>
      <c r="U3" s="14"/>
      <c r="V3" s="9"/>
      <c r="W3" s="9"/>
      <c r="X3" s="9"/>
      <c r="Y3" s="9"/>
      <c r="Z3" s="9"/>
      <c r="AA3" s="9"/>
      <c r="AB3" s="9"/>
      <c r="AC3" s="9"/>
      <c r="AD3" s="9"/>
      <c r="AE3"/>
      <c r="AF3"/>
    </row>
    <row r="4" spans="1:32" ht="15">
      <c r="A4" s="1" t="s">
        <v>116</v>
      </c>
      <c r="B4" s="51"/>
      <c r="C4" s="51"/>
      <c r="D4" s="51"/>
      <c r="F4"/>
      <c r="G4"/>
      <c r="U4" s="14"/>
      <c r="V4" s="9"/>
      <c r="W4" s="9"/>
      <c r="X4" s="9"/>
      <c r="Y4" s="9"/>
      <c r="Z4" s="9"/>
      <c r="AA4" s="9"/>
      <c r="AB4" s="9"/>
      <c r="AC4" s="9"/>
      <c r="AD4" s="9"/>
      <c r="AE4"/>
      <c r="AF4"/>
    </row>
    <row r="5" spans="1:32" ht="12.75">
      <c r="A5" s="2" t="s">
        <v>0</v>
      </c>
      <c r="F5"/>
      <c r="G5"/>
      <c r="U5" s="14"/>
      <c r="V5" s="9"/>
      <c r="W5" s="9"/>
      <c r="X5" s="9"/>
      <c r="Y5" s="9"/>
      <c r="Z5" s="9"/>
      <c r="AA5" s="9"/>
      <c r="AB5" s="9"/>
      <c r="AC5" s="9"/>
      <c r="AD5" s="9"/>
      <c r="AE5"/>
      <c r="AF5"/>
    </row>
    <row r="6" spans="1:32" ht="38.25">
      <c r="A6" s="4" t="s">
        <v>1</v>
      </c>
      <c r="B6" s="15" t="s">
        <v>2</v>
      </c>
      <c r="C6" s="53" t="s">
        <v>119</v>
      </c>
      <c r="D6" s="46" t="s">
        <v>100</v>
      </c>
      <c r="E6" s="46" t="s">
        <v>120</v>
      </c>
      <c r="F6"/>
      <c r="G6"/>
      <c r="U6" s="14"/>
      <c r="V6" s="9"/>
      <c r="W6" s="9"/>
      <c r="X6" s="9"/>
      <c r="Y6" s="9"/>
      <c r="Z6" s="9"/>
      <c r="AA6" s="9"/>
      <c r="AB6" s="9"/>
      <c r="AC6" s="9"/>
      <c r="AD6" s="9"/>
      <c r="AE6"/>
      <c r="AF6"/>
    </row>
    <row r="7" spans="1:32" ht="12.75">
      <c r="A7" s="47" t="s">
        <v>3</v>
      </c>
      <c r="B7" s="47" t="s">
        <v>80</v>
      </c>
      <c r="C7" s="38">
        <f>SUM(C8:C20)</f>
        <v>6468925</v>
      </c>
      <c r="D7" s="49">
        <f>SUM(D8:D20)</f>
        <v>130884</v>
      </c>
      <c r="E7" s="34">
        <f>SUM(E8:E20)</f>
        <v>6599809</v>
      </c>
      <c r="F7"/>
      <c r="G7"/>
      <c r="I7" s="9"/>
      <c r="J7" s="9"/>
      <c r="K7" s="9"/>
      <c r="L7" s="9"/>
      <c r="M7" s="9"/>
      <c r="N7" s="9"/>
      <c r="U7" s="14"/>
      <c r="V7" s="9"/>
      <c r="W7" s="9"/>
      <c r="X7" s="9"/>
      <c r="Y7" s="9"/>
      <c r="Z7" s="9"/>
      <c r="AA7" s="9"/>
      <c r="AB7" s="9"/>
      <c r="AC7" s="9"/>
      <c r="AD7" s="9"/>
      <c r="AE7"/>
      <c r="AF7"/>
    </row>
    <row r="8" spans="1:32" ht="29.25" customHeight="1">
      <c r="A8" s="50" t="s">
        <v>112</v>
      </c>
      <c r="B8" s="50" t="s">
        <v>113</v>
      </c>
      <c r="C8" s="30">
        <v>0</v>
      </c>
      <c r="D8" s="26">
        <v>0</v>
      </c>
      <c r="E8" s="42">
        <f aca="true" t="shared" si="0" ref="E8:E21">C8+D8</f>
        <v>0</v>
      </c>
      <c r="F8"/>
      <c r="G8"/>
      <c r="H8" s="10"/>
      <c r="I8" s="11"/>
      <c r="J8" s="10"/>
      <c r="K8" s="10"/>
      <c r="L8" s="11"/>
      <c r="M8" s="10"/>
      <c r="N8" s="9"/>
      <c r="O8" s="9"/>
      <c r="U8" s="14"/>
      <c r="V8" s="9"/>
      <c r="W8" s="9"/>
      <c r="X8" s="9"/>
      <c r="Y8" s="9"/>
      <c r="Z8" s="18"/>
      <c r="AA8" s="9"/>
      <c r="AB8" s="9"/>
      <c r="AC8" s="9"/>
      <c r="AD8" s="9"/>
      <c r="AE8"/>
      <c r="AF8"/>
    </row>
    <row r="9" spans="1:32" ht="12.75">
      <c r="A9" s="50" t="s">
        <v>114</v>
      </c>
      <c r="B9" s="50" t="s">
        <v>115</v>
      </c>
      <c r="C9" s="30">
        <v>0</v>
      </c>
      <c r="D9" s="26">
        <v>0</v>
      </c>
      <c r="E9" s="42">
        <f t="shared" si="0"/>
        <v>0</v>
      </c>
      <c r="F9"/>
      <c r="G9"/>
      <c r="H9" s="7"/>
      <c r="I9" s="10"/>
      <c r="J9" s="20"/>
      <c r="K9" s="10"/>
      <c r="L9" s="20"/>
      <c r="M9" s="20"/>
      <c r="N9" s="10"/>
      <c r="O9" s="10"/>
      <c r="U9" s="14"/>
      <c r="V9" s="9"/>
      <c r="W9" s="9"/>
      <c r="X9" s="9"/>
      <c r="Y9" s="9"/>
      <c r="Z9" s="9"/>
      <c r="AA9" s="9"/>
      <c r="AB9" s="24"/>
      <c r="AC9" s="9"/>
      <c r="AD9" s="9"/>
      <c r="AE9"/>
      <c r="AF9"/>
    </row>
    <row r="10" spans="1:32" ht="12.75">
      <c r="A10" s="40" t="s">
        <v>95</v>
      </c>
      <c r="B10" s="40" t="s">
        <v>4</v>
      </c>
      <c r="C10" s="30">
        <v>5743735</v>
      </c>
      <c r="D10" s="26">
        <v>0</v>
      </c>
      <c r="E10" s="42">
        <f t="shared" si="0"/>
        <v>5743735</v>
      </c>
      <c r="F10"/>
      <c r="G10"/>
      <c r="H10" s="43"/>
      <c r="I10" s="21"/>
      <c r="J10" s="31"/>
      <c r="K10" s="21"/>
      <c r="L10" s="31"/>
      <c r="M10" s="31"/>
      <c r="N10" s="21"/>
      <c r="O10" s="29"/>
      <c r="U10" s="14"/>
      <c r="V10" s="9"/>
      <c r="W10" s="9"/>
      <c r="X10" s="9"/>
      <c r="Y10" s="9"/>
      <c r="Z10" s="9"/>
      <c r="AA10" s="9"/>
      <c r="AB10" s="9"/>
      <c r="AC10" s="9"/>
      <c r="AD10" s="9"/>
      <c r="AE10"/>
      <c r="AF10"/>
    </row>
    <row r="11" spans="1:32" ht="12.75">
      <c r="A11" s="44" t="s">
        <v>96</v>
      </c>
      <c r="B11" s="44" t="s">
        <v>97</v>
      </c>
      <c r="C11" s="30">
        <v>96000</v>
      </c>
      <c r="D11" s="26">
        <v>106351</v>
      </c>
      <c r="E11" s="42">
        <f t="shared" si="0"/>
        <v>202351</v>
      </c>
      <c r="F11"/>
      <c r="G11"/>
      <c r="H11" s="43"/>
      <c r="I11" s="21"/>
      <c r="J11" s="31"/>
      <c r="K11" s="21"/>
      <c r="L11" s="31"/>
      <c r="M11" s="31"/>
      <c r="N11" s="21"/>
      <c r="O11" s="29"/>
      <c r="U11" s="14"/>
      <c r="V11" s="9"/>
      <c r="W11" s="9"/>
      <c r="X11" s="9"/>
      <c r="Y11" s="9"/>
      <c r="Z11" s="9"/>
      <c r="AA11" s="9"/>
      <c r="AB11" s="24"/>
      <c r="AC11" s="9"/>
      <c r="AD11" s="9"/>
      <c r="AE11"/>
      <c r="AF11"/>
    </row>
    <row r="12" spans="1:32" ht="12.75">
      <c r="A12" s="45" t="s">
        <v>117</v>
      </c>
      <c r="B12" s="45" t="s">
        <v>118</v>
      </c>
      <c r="C12" s="30">
        <v>55750</v>
      </c>
      <c r="D12" s="26">
        <v>0</v>
      </c>
      <c r="E12" s="42">
        <f t="shared" si="0"/>
        <v>55750</v>
      </c>
      <c r="F12"/>
      <c r="G12"/>
      <c r="H12" s="43"/>
      <c r="I12" s="21"/>
      <c r="J12" s="31"/>
      <c r="K12" s="21"/>
      <c r="L12" s="31"/>
      <c r="M12" s="31"/>
      <c r="N12" s="21"/>
      <c r="O12" s="29"/>
      <c r="U12" s="14"/>
      <c r="V12" s="9"/>
      <c r="W12" s="9"/>
      <c r="X12" s="9"/>
      <c r="Y12" s="9"/>
      <c r="Z12" s="9"/>
      <c r="AA12" s="9"/>
      <c r="AB12" s="9"/>
      <c r="AC12" s="9"/>
      <c r="AD12" s="9"/>
      <c r="AE12"/>
      <c r="AF12"/>
    </row>
    <row r="13" spans="1:32" ht="12.75">
      <c r="A13" s="45" t="s">
        <v>98</v>
      </c>
      <c r="B13" s="45" t="s">
        <v>99</v>
      </c>
      <c r="C13" s="30">
        <v>50000</v>
      </c>
      <c r="D13" s="26">
        <v>0</v>
      </c>
      <c r="E13" s="42">
        <f t="shared" si="0"/>
        <v>50000</v>
      </c>
      <c r="F13"/>
      <c r="G13"/>
      <c r="H13" s="8"/>
      <c r="I13" s="21"/>
      <c r="J13" s="23"/>
      <c r="K13" s="23"/>
      <c r="L13" s="23"/>
      <c r="M13" s="23"/>
      <c r="N13" s="21"/>
      <c r="O13" s="29"/>
      <c r="U13" s="14"/>
      <c r="V13" s="9"/>
      <c r="W13" s="9"/>
      <c r="X13" s="9"/>
      <c r="Y13" s="9"/>
      <c r="Z13" s="9"/>
      <c r="AA13" s="9"/>
      <c r="AB13" s="9"/>
      <c r="AC13" s="9"/>
      <c r="AD13" s="9"/>
      <c r="AE13"/>
      <c r="AF13"/>
    </row>
    <row r="14" spans="1:32" ht="12.75">
      <c r="A14" s="45" t="s">
        <v>110</v>
      </c>
      <c r="B14" s="45" t="s">
        <v>111</v>
      </c>
      <c r="C14" s="30">
        <v>8000</v>
      </c>
      <c r="D14" s="26">
        <v>0</v>
      </c>
      <c r="E14" s="42">
        <f t="shared" si="0"/>
        <v>8000</v>
      </c>
      <c r="F14"/>
      <c r="G14"/>
      <c r="H14" s="8"/>
      <c r="I14" s="21"/>
      <c r="J14" s="31"/>
      <c r="K14" s="23"/>
      <c r="L14" s="23"/>
      <c r="M14" s="23"/>
      <c r="N14" s="21"/>
      <c r="O14" s="29"/>
      <c r="U14" s="14"/>
      <c r="V14" s="9"/>
      <c r="W14" s="9"/>
      <c r="X14" s="9"/>
      <c r="Y14" s="9"/>
      <c r="Z14" s="9"/>
      <c r="AA14" s="9"/>
      <c r="AB14" s="9"/>
      <c r="AC14" s="9"/>
      <c r="AD14" s="9"/>
      <c r="AE14"/>
      <c r="AF14"/>
    </row>
    <row r="15" spans="1:32" ht="12.75">
      <c r="A15" s="45" t="s">
        <v>69</v>
      </c>
      <c r="B15" s="45" t="s">
        <v>70</v>
      </c>
      <c r="C15" s="30">
        <v>82000</v>
      </c>
      <c r="D15" s="26">
        <v>0</v>
      </c>
      <c r="E15" s="42">
        <f t="shared" si="0"/>
        <v>82000</v>
      </c>
      <c r="F15"/>
      <c r="G15"/>
      <c r="H15" s="43"/>
      <c r="I15" s="21"/>
      <c r="J15" s="31"/>
      <c r="K15" s="21"/>
      <c r="L15" s="31"/>
      <c r="M15" s="31"/>
      <c r="N15" s="21"/>
      <c r="O15" s="29"/>
      <c r="U15" s="14"/>
      <c r="V15" s="9"/>
      <c r="W15" s="9"/>
      <c r="X15" s="9"/>
      <c r="Y15" s="9"/>
      <c r="Z15" s="9"/>
      <c r="AA15" s="9"/>
      <c r="AB15" s="9"/>
      <c r="AC15" s="9"/>
      <c r="AD15" s="9"/>
      <c r="AE15"/>
      <c r="AF15"/>
    </row>
    <row r="16" spans="1:32" ht="12.75">
      <c r="A16" s="45" t="s">
        <v>101</v>
      </c>
      <c r="B16" s="45" t="s">
        <v>102</v>
      </c>
      <c r="C16" s="30">
        <v>8000</v>
      </c>
      <c r="D16" s="26">
        <v>0</v>
      </c>
      <c r="E16" s="42">
        <f t="shared" si="0"/>
        <v>8000</v>
      </c>
      <c r="F16"/>
      <c r="G16"/>
      <c r="H16" s="43"/>
      <c r="I16" s="21"/>
      <c r="J16" s="31"/>
      <c r="K16" s="21"/>
      <c r="L16" s="31"/>
      <c r="M16" s="31"/>
      <c r="N16" s="21"/>
      <c r="O16" s="29"/>
      <c r="U16" s="14"/>
      <c r="V16" s="9"/>
      <c r="W16" s="9"/>
      <c r="X16" s="9"/>
      <c r="Y16" s="9"/>
      <c r="Z16" s="9"/>
      <c r="AA16" s="9"/>
      <c r="AB16" s="9"/>
      <c r="AC16" s="9"/>
      <c r="AD16" s="9"/>
      <c r="AE16"/>
      <c r="AF16"/>
    </row>
    <row r="17" spans="1:32" ht="12.75">
      <c r="A17" s="45" t="s">
        <v>103</v>
      </c>
      <c r="B17" s="45" t="s">
        <v>104</v>
      </c>
      <c r="C17" s="30">
        <v>0</v>
      </c>
      <c r="D17" s="26">
        <v>0</v>
      </c>
      <c r="E17" s="42">
        <f t="shared" si="0"/>
        <v>0</v>
      </c>
      <c r="F17"/>
      <c r="G17"/>
      <c r="H17" s="43"/>
      <c r="I17" s="21"/>
      <c r="J17" s="31"/>
      <c r="K17" s="21"/>
      <c r="L17" s="31"/>
      <c r="M17" s="31"/>
      <c r="N17" s="21"/>
      <c r="O17" s="29"/>
      <c r="U17" s="14"/>
      <c r="V17" s="9"/>
      <c r="W17" s="9"/>
      <c r="X17" s="9"/>
      <c r="Y17" s="9"/>
      <c r="Z17" s="9"/>
      <c r="AA17" s="9"/>
      <c r="AB17" s="25"/>
      <c r="AC17" s="9"/>
      <c r="AD17" s="9"/>
      <c r="AE17"/>
      <c r="AF17"/>
    </row>
    <row r="18" spans="1:32" ht="12.75">
      <c r="A18" s="45" t="s">
        <v>105</v>
      </c>
      <c r="B18" s="45" t="s">
        <v>106</v>
      </c>
      <c r="C18" s="30">
        <v>10540</v>
      </c>
      <c r="D18" s="26">
        <v>0</v>
      </c>
      <c r="E18" s="42">
        <f t="shared" si="0"/>
        <v>10540</v>
      </c>
      <c r="F18"/>
      <c r="G18"/>
      <c r="H18" s="43"/>
      <c r="I18" s="21"/>
      <c r="J18" s="17"/>
      <c r="K18" s="31"/>
      <c r="L18" s="31"/>
      <c r="M18" s="31"/>
      <c r="N18" s="31"/>
      <c r="O18" s="29"/>
      <c r="U18" s="14"/>
      <c r="V18" s="9"/>
      <c r="W18" s="9"/>
      <c r="X18" s="9"/>
      <c r="Y18" s="9"/>
      <c r="Z18" s="9"/>
      <c r="AA18" s="9"/>
      <c r="AB18" s="25"/>
      <c r="AC18" s="9"/>
      <c r="AD18" s="9"/>
      <c r="AE18"/>
      <c r="AF18"/>
    </row>
    <row r="19" spans="1:32" ht="12.75">
      <c r="A19" s="45" t="s">
        <v>107</v>
      </c>
      <c r="B19" s="45" t="s">
        <v>108</v>
      </c>
      <c r="C19" s="30">
        <v>45000</v>
      </c>
      <c r="D19" s="32">
        <v>0</v>
      </c>
      <c r="E19" s="42">
        <f t="shared" si="0"/>
        <v>45000</v>
      </c>
      <c r="F19"/>
      <c r="G19"/>
      <c r="H19" s="8"/>
      <c r="I19" s="21"/>
      <c r="J19" s="17"/>
      <c r="K19" s="17"/>
      <c r="L19" s="17"/>
      <c r="M19" s="23"/>
      <c r="N19" s="23"/>
      <c r="O19" s="28"/>
      <c r="U19" s="14"/>
      <c r="V19" s="9"/>
      <c r="W19" s="9"/>
      <c r="X19" s="9"/>
      <c r="Y19" s="9"/>
      <c r="Z19" s="21"/>
      <c r="AA19" s="9"/>
      <c r="AB19" s="9"/>
      <c r="AC19" s="9"/>
      <c r="AD19" s="9"/>
      <c r="AE19"/>
      <c r="AF19"/>
    </row>
    <row r="20" spans="1:32" ht="12.75">
      <c r="A20" s="40" t="s">
        <v>88</v>
      </c>
      <c r="B20" s="39" t="s">
        <v>94</v>
      </c>
      <c r="C20" s="30">
        <v>369900</v>
      </c>
      <c r="D20" s="32">
        <v>24533</v>
      </c>
      <c r="E20" s="42">
        <f t="shared" si="0"/>
        <v>394433</v>
      </c>
      <c r="F20"/>
      <c r="G20"/>
      <c r="H20" s="8"/>
      <c r="I20" s="21"/>
      <c r="J20" s="17"/>
      <c r="K20" s="17"/>
      <c r="L20" s="17"/>
      <c r="M20" s="23"/>
      <c r="N20" s="23"/>
      <c r="O20" s="28"/>
      <c r="U20" s="14"/>
      <c r="V20" s="9"/>
      <c r="W20" s="9"/>
      <c r="X20" s="9"/>
      <c r="Y20" s="9"/>
      <c r="Z20" s="21"/>
      <c r="AA20" s="9"/>
      <c r="AB20" s="9"/>
      <c r="AC20" s="9"/>
      <c r="AD20" s="9"/>
      <c r="AE20"/>
      <c r="AF20"/>
    </row>
    <row r="21" spans="1:32" ht="12.75">
      <c r="A21" s="39" t="s">
        <v>109</v>
      </c>
      <c r="B21" s="40" t="s">
        <v>5</v>
      </c>
      <c r="C21" s="26">
        <v>0</v>
      </c>
      <c r="D21" s="32">
        <v>0</v>
      </c>
      <c r="E21" s="42">
        <f t="shared" si="0"/>
        <v>0</v>
      </c>
      <c r="F21"/>
      <c r="G21"/>
      <c r="H21" s="43"/>
      <c r="I21" s="21"/>
      <c r="J21" s="17"/>
      <c r="K21" s="17"/>
      <c r="L21" s="17"/>
      <c r="M21" s="23"/>
      <c r="N21" s="23"/>
      <c r="O21" s="28"/>
      <c r="U21" s="14"/>
      <c r="V21" s="9"/>
      <c r="W21" s="9"/>
      <c r="X21" s="9"/>
      <c r="Y21" s="9"/>
      <c r="Z21" s="21"/>
      <c r="AA21" s="9"/>
      <c r="AB21" s="9"/>
      <c r="AC21" s="9"/>
      <c r="AD21" s="9"/>
      <c r="AE21"/>
      <c r="AF21"/>
    </row>
    <row r="22" spans="1:32" ht="12.75">
      <c r="A22" s="39"/>
      <c r="B22" s="40"/>
      <c r="C22" s="26"/>
      <c r="D22" s="32"/>
      <c r="E22" s="42"/>
      <c r="F22"/>
      <c r="G22"/>
      <c r="H22" s="8"/>
      <c r="I22" s="21"/>
      <c r="J22" s="17"/>
      <c r="K22" s="17"/>
      <c r="L22" s="17"/>
      <c r="M22" s="17"/>
      <c r="N22" s="17"/>
      <c r="O22" s="28"/>
      <c r="U22" s="14"/>
      <c r="V22" s="9"/>
      <c r="W22" s="9"/>
      <c r="X22" s="9"/>
      <c r="Y22" s="9"/>
      <c r="Z22" s="9"/>
      <c r="AA22" s="9"/>
      <c r="AB22" s="9"/>
      <c r="AC22" s="9"/>
      <c r="AD22" s="9"/>
      <c r="AE22"/>
      <c r="AF22"/>
    </row>
    <row r="23" spans="1:32" ht="12.75">
      <c r="A23" s="5" t="s">
        <v>51</v>
      </c>
      <c r="B23" s="6"/>
      <c r="C23" s="17"/>
      <c r="D23" s="19"/>
      <c r="E23" s="42"/>
      <c r="F23"/>
      <c r="G23"/>
      <c r="H23" s="9"/>
      <c r="I23" s="9"/>
      <c r="J23" s="9"/>
      <c r="K23" s="9"/>
      <c r="L23" s="9"/>
      <c r="M23" s="9"/>
      <c r="N23" s="9"/>
      <c r="O23" s="9"/>
      <c r="U23" s="14"/>
      <c r="V23" s="9"/>
      <c r="W23" s="9"/>
      <c r="X23" s="9"/>
      <c r="Y23" s="9"/>
      <c r="Z23" s="9"/>
      <c r="AA23" s="9"/>
      <c r="AB23" s="9"/>
      <c r="AC23" s="9"/>
      <c r="AD23" s="9"/>
      <c r="AE23"/>
      <c r="AF23"/>
    </row>
    <row r="24" spans="1:32" ht="12.75">
      <c r="A24" s="5" t="s">
        <v>6</v>
      </c>
      <c r="B24" s="5" t="s">
        <v>7</v>
      </c>
      <c r="C24" s="52">
        <f>C25+C30+C56+C59</f>
        <v>6298925</v>
      </c>
      <c r="D24" s="41">
        <f>SUM(D25+D30+D56+D59)</f>
        <v>130884</v>
      </c>
      <c r="E24" s="34">
        <f>SUM(E25+E30+E56+E59)</f>
        <v>6429809</v>
      </c>
      <c r="F24"/>
      <c r="G24"/>
      <c r="H24" s="10"/>
      <c r="I24" s="10"/>
      <c r="J24" s="10"/>
      <c r="K24" s="10"/>
      <c r="L24" s="10"/>
      <c r="M24" s="10"/>
      <c r="N24" s="9"/>
      <c r="O24" s="9"/>
      <c r="U24" s="14"/>
      <c r="V24" s="9"/>
      <c r="W24" s="9"/>
      <c r="X24" s="9"/>
      <c r="Y24" s="9"/>
      <c r="Z24" s="18"/>
      <c r="AA24" s="18"/>
      <c r="AB24" s="9"/>
      <c r="AC24" s="9"/>
      <c r="AD24" s="9"/>
      <c r="AE24"/>
      <c r="AF24"/>
    </row>
    <row r="25" spans="1:32" ht="12.75">
      <c r="A25" s="6" t="s">
        <v>16</v>
      </c>
      <c r="B25" s="6" t="s">
        <v>17</v>
      </c>
      <c r="C25" s="34">
        <f>C26+C27+C28+C29</f>
        <v>5499420</v>
      </c>
      <c r="D25" s="41">
        <f>D26+D27+D28+D29</f>
        <v>0</v>
      </c>
      <c r="E25" s="34">
        <f>E26+E27+E28+E29</f>
        <v>5499420</v>
      </c>
      <c r="F25"/>
      <c r="G25"/>
      <c r="H25" s="10"/>
      <c r="I25" s="10"/>
      <c r="J25" s="10"/>
      <c r="K25" s="11"/>
      <c r="L25" s="11"/>
      <c r="M25" s="11"/>
      <c r="N25" s="9"/>
      <c r="O25" s="9"/>
      <c r="U25" s="14"/>
      <c r="V25" s="9"/>
      <c r="W25" s="9"/>
      <c r="X25" s="9"/>
      <c r="Y25" s="9"/>
      <c r="Z25" s="18"/>
      <c r="AA25" s="18"/>
      <c r="AB25" s="9"/>
      <c r="AC25" s="9"/>
      <c r="AD25" s="9"/>
      <c r="AE25"/>
      <c r="AF25"/>
    </row>
    <row r="26" spans="1:32" ht="12.75">
      <c r="A26" s="6" t="s">
        <v>8</v>
      </c>
      <c r="B26" s="6" t="s">
        <v>9</v>
      </c>
      <c r="C26" s="19">
        <v>4559775</v>
      </c>
      <c r="D26" s="19">
        <v>0</v>
      </c>
      <c r="E26" s="19">
        <f>C26+D26</f>
        <v>4559775</v>
      </c>
      <c r="F26"/>
      <c r="G26"/>
      <c r="H26" s="9"/>
      <c r="I26" s="9"/>
      <c r="J26" s="9"/>
      <c r="K26" s="9"/>
      <c r="L26" s="11"/>
      <c r="M26" s="11"/>
      <c r="N26" s="9"/>
      <c r="U26" s="14"/>
      <c r="V26" s="9"/>
      <c r="W26" s="9"/>
      <c r="X26" s="9"/>
      <c r="Y26" s="9"/>
      <c r="Z26" s="9"/>
      <c r="AA26" s="9"/>
      <c r="AB26" s="9"/>
      <c r="AC26" s="9"/>
      <c r="AD26" s="9"/>
      <c r="AE26"/>
      <c r="AF26"/>
    </row>
    <row r="27" spans="1:32" ht="12.75">
      <c r="A27" s="6" t="s">
        <v>10</v>
      </c>
      <c r="B27" s="6" t="s">
        <v>11</v>
      </c>
      <c r="C27" s="19">
        <v>212625</v>
      </c>
      <c r="D27" s="19">
        <v>0</v>
      </c>
      <c r="E27" s="19">
        <f>C27+D27</f>
        <v>212625</v>
      </c>
      <c r="F27"/>
      <c r="G27"/>
      <c r="H27" s="9"/>
      <c r="I27" s="9"/>
      <c r="J27" s="9"/>
      <c r="K27" s="9"/>
      <c r="L27" s="11"/>
      <c r="M27" s="11"/>
      <c r="N27" s="9"/>
      <c r="U27" s="14"/>
      <c r="V27" s="9"/>
      <c r="W27" s="9"/>
      <c r="X27" s="9"/>
      <c r="Y27" s="9"/>
      <c r="Z27" s="9"/>
      <c r="AA27" s="9"/>
      <c r="AB27" s="9"/>
      <c r="AC27" s="9"/>
      <c r="AD27" s="9"/>
      <c r="AE27"/>
      <c r="AF27"/>
    </row>
    <row r="28" spans="1:32" ht="12.75">
      <c r="A28" s="6" t="s">
        <v>12</v>
      </c>
      <c r="B28" s="6" t="s">
        <v>14</v>
      </c>
      <c r="C28" s="19">
        <v>651420</v>
      </c>
      <c r="D28" s="19">
        <v>0</v>
      </c>
      <c r="E28" s="19">
        <f>C28+D28</f>
        <v>651420</v>
      </c>
      <c r="F28"/>
      <c r="G28"/>
      <c r="H28" s="9"/>
      <c r="I28" s="9"/>
      <c r="J28" s="9"/>
      <c r="K28" s="9"/>
      <c r="L28" s="11"/>
      <c r="M28" s="11"/>
      <c r="N28" s="9"/>
      <c r="U28" s="14"/>
      <c r="V28" s="9"/>
      <c r="W28" s="9"/>
      <c r="X28" s="9"/>
      <c r="Y28" s="9"/>
      <c r="Z28" s="9"/>
      <c r="AA28" s="9"/>
      <c r="AB28" s="9"/>
      <c r="AC28" s="9"/>
      <c r="AD28" s="9"/>
      <c r="AE28"/>
      <c r="AF28"/>
    </row>
    <row r="29" spans="1:32" ht="12.75">
      <c r="A29" s="6" t="s">
        <v>13</v>
      </c>
      <c r="B29" s="6" t="s">
        <v>15</v>
      </c>
      <c r="C29" s="19">
        <v>75600</v>
      </c>
      <c r="D29" s="19">
        <v>0</v>
      </c>
      <c r="E29" s="19">
        <f>C29+D29</f>
        <v>75600</v>
      </c>
      <c r="F29"/>
      <c r="G29"/>
      <c r="H29" s="9"/>
      <c r="I29" s="9"/>
      <c r="J29" s="9"/>
      <c r="K29" s="9"/>
      <c r="L29" s="11"/>
      <c r="M29" s="11"/>
      <c r="N29" s="9"/>
      <c r="U29" s="14"/>
      <c r="V29" s="9"/>
      <c r="W29" s="9"/>
      <c r="X29" s="9"/>
      <c r="Y29" s="9"/>
      <c r="Z29" s="9"/>
      <c r="AA29" s="9"/>
      <c r="AB29" s="9"/>
      <c r="AC29" s="9"/>
      <c r="AD29" s="9"/>
      <c r="AE29"/>
      <c r="AF29"/>
    </row>
    <row r="30" spans="1:32" ht="12.75">
      <c r="A30" s="6" t="s">
        <v>18</v>
      </c>
      <c r="B30" s="6" t="s">
        <v>19</v>
      </c>
      <c r="C30" s="34">
        <f>C31+C32+C33+C34+C35+C36+C37+C38+C39+C40+C41+C42+C43+C44+C45+C46+C47+C48+C49+C50+C51+C52+C53+C54+C55</f>
        <v>795805</v>
      </c>
      <c r="D30" s="41">
        <f>SUM(D31:D55)</f>
        <v>102152.4</v>
      </c>
      <c r="E30" s="34">
        <f>SUM(E31:E55)</f>
        <v>897957.4</v>
      </c>
      <c r="F30"/>
      <c r="G30"/>
      <c r="H30" s="10"/>
      <c r="I30" s="10"/>
      <c r="J30" s="10"/>
      <c r="K30" s="10"/>
      <c r="L30" s="10"/>
      <c r="M30" s="10"/>
      <c r="N30" s="9"/>
      <c r="U30" s="14"/>
      <c r="V30" s="9"/>
      <c r="W30" s="9"/>
      <c r="X30" s="9"/>
      <c r="Y30" s="9"/>
      <c r="Z30" s="9"/>
      <c r="AA30" s="9"/>
      <c r="AB30" s="9"/>
      <c r="AC30" s="9"/>
      <c r="AD30" s="9"/>
      <c r="AE30"/>
      <c r="AF30"/>
    </row>
    <row r="31" spans="1:32" ht="12.75">
      <c r="A31" s="6" t="s">
        <v>20</v>
      </c>
      <c r="B31" s="6" t="s">
        <v>21</v>
      </c>
      <c r="C31" s="26">
        <v>46000</v>
      </c>
      <c r="D31" s="19">
        <v>-16400</v>
      </c>
      <c r="E31" s="19">
        <f aca="true" t="shared" si="1" ref="E31:E55">C31+D31</f>
        <v>29600</v>
      </c>
      <c r="F31"/>
      <c r="G31"/>
      <c r="H31" s="9"/>
      <c r="I31" s="9"/>
      <c r="J31" s="9"/>
      <c r="K31" s="9"/>
      <c r="L31" s="9"/>
      <c r="M31" s="9"/>
      <c r="N31" s="9"/>
      <c r="U31" s="14"/>
      <c r="V31" s="9"/>
      <c r="W31" s="9"/>
      <c r="X31" s="9"/>
      <c r="Y31" s="9"/>
      <c r="Z31" s="9"/>
      <c r="AA31" s="9"/>
      <c r="AB31" s="9"/>
      <c r="AC31" s="9"/>
      <c r="AD31" s="9"/>
      <c r="AE31"/>
      <c r="AF31"/>
    </row>
    <row r="32" spans="1:32" ht="12.75">
      <c r="A32" s="6" t="s">
        <v>22</v>
      </c>
      <c r="B32" s="6" t="s">
        <v>23</v>
      </c>
      <c r="C32" s="26">
        <v>176400</v>
      </c>
      <c r="D32" s="19">
        <v>1422.4</v>
      </c>
      <c r="E32" s="19">
        <f t="shared" si="1"/>
        <v>177822.4</v>
      </c>
      <c r="F32"/>
      <c r="G32"/>
      <c r="H32" s="9"/>
      <c r="I32" s="9"/>
      <c r="J32" s="9"/>
      <c r="K32" s="9"/>
      <c r="L32" s="9"/>
      <c r="M32" s="9"/>
      <c r="N32" s="9"/>
      <c r="U32" s="14"/>
      <c r="V32" s="9"/>
      <c r="W32" s="9"/>
      <c r="X32" s="9"/>
      <c r="Y32" s="9"/>
      <c r="Z32" s="18"/>
      <c r="AA32" s="9"/>
      <c r="AB32" s="9"/>
      <c r="AC32" s="9"/>
      <c r="AD32" s="9"/>
      <c r="AE32"/>
      <c r="AF32"/>
    </row>
    <row r="33" spans="1:32" ht="12.75">
      <c r="A33" s="6" t="s">
        <v>24</v>
      </c>
      <c r="B33" s="6" t="s">
        <v>25</v>
      </c>
      <c r="C33" s="26">
        <v>29500</v>
      </c>
      <c r="D33" s="19">
        <v>-3850</v>
      </c>
      <c r="E33" s="19">
        <f t="shared" si="1"/>
        <v>25650</v>
      </c>
      <c r="F33"/>
      <c r="G33"/>
      <c r="H33" s="9"/>
      <c r="I33" s="9"/>
      <c r="J33" s="9"/>
      <c r="K33" s="9"/>
      <c r="L33" s="9"/>
      <c r="M33" s="9"/>
      <c r="N33" s="9"/>
      <c r="U33" s="14"/>
      <c r="V33" s="9"/>
      <c r="W33" s="9"/>
      <c r="X33" s="9"/>
      <c r="Y33" s="9"/>
      <c r="Z33" s="9"/>
      <c r="AA33" s="9"/>
      <c r="AB33" s="9"/>
      <c r="AC33" s="9"/>
      <c r="AD33" s="9"/>
      <c r="AE33"/>
      <c r="AF33"/>
    </row>
    <row r="34" spans="1:32" ht="12.75">
      <c r="A34" s="6" t="s">
        <v>92</v>
      </c>
      <c r="B34" s="6" t="s">
        <v>93</v>
      </c>
      <c r="C34" s="26">
        <v>500</v>
      </c>
      <c r="D34" s="19">
        <v>300</v>
      </c>
      <c r="E34" s="19">
        <f t="shared" si="1"/>
        <v>800</v>
      </c>
      <c r="F34"/>
      <c r="G34"/>
      <c r="H34" s="9"/>
      <c r="I34" s="9"/>
      <c r="J34" s="9"/>
      <c r="K34" s="9"/>
      <c r="L34" s="9"/>
      <c r="M34" s="9"/>
      <c r="N34" s="9"/>
      <c r="U34" s="14"/>
      <c r="V34" s="9"/>
      <c r="W34" s="9"/>
      <c r="X34" s="9"/>
      <c r="Y34" s="9"/>
      <c r="Z34" s="9"/>
      <c r="AA34" s="9"/>
      <c r="AB34" s="9"/>
      <c r="AC34" s="9"/>
      <c r="AD34" s="9"/>
      <c r="AE34"/>
      <c r="AF34"/>
    </row>
    <row r="35" spans="1:32" ht="12.75">
      <c r="A35" s="6" t="s">
        <v>26</v>
      </c>
      <c r="B35" s="6" t="s">
        <v>64</v>
      </c>
      <c r="C35" s="26">
        <v>55040</v>
      </c>
      <c r="D35" s="19">
        <v>20000</v>
      </c>
      <c r="E35" s="19">
        <f t="shared" si="1"/>
        <v>75040</v>
      </c>
      <c r="F35"/>
      <c r="G35"/>
      <c r="H35" s="9"/>
      <c r="I35" s="9"/>
      <c r="J35" s="9"/>
      <c r="K35" s="9"/>
      <c r="L35" s="9"/>
      <c r="M35" s="9"/>
      <c r="N35" s="9"/>
      <c r="U35" s="14"/>
      <c r="V35" s="9"/>
      <c r="W35" s="9"/>
      <c r="X35" s="9"/>
      <c r="Y35" s="9"/>
      <c r="Z35" s="9"/>
      <c r="AA35" s="9"/>
      <c r="AB35" s="9"/>
      <c r="AC35" s="9"/>
      <c r="AD35" s="9"/>
      <c r="AE35"/>
      <c r="AF35"/>
    </row>
    <row r="36" spans="1:32" ht="12.75">
      <c r="A36" s="6" t="s">
        <v>75</v>
      </c>
      <c r="B36" s="6" t="s">
        <v>76</v>
      </c>
      <c r="C36" s="26">
        <v>131500</v>
      </c>
      <c r="D36" s="19">
        <v>3580</v>
      </c>
      <c r="E36" s="19">
        <f t="shared" si="1"/>
        <v>135080</v>
      </c>
      <c r="F36"/>
      <c r="G36"/>
      <c r="H36" s="9"/>
      <c r="I36" s="9"/>
      <c r="J36" s="9"/>
      <c r="K36" s="9"/>
      <c r="L36" s="9"/>
      <c r="M36" s="9"/>
      <c r="N36" s="9"/>
      <c r="U36" s="14"/>
      <c r="V36" s="9"/>
      <c r="W36" s="9"/>
      <c r="X36" s="9"/>
      <c r="Y36" s="9"/>
      <c r="Z36" s="9"/>
      <c r="AA36" s="9"/>
      <c r="AB36" s="9"/>
      <c r="AC36" s="9"/>
      <c r="AD36" s="9"/>
      <c r="AE36"/>
      <c r="AF36"/>
    </row>
    <row r="37" spans="1:32" ht="12.75">
      <c r="A37" s="6" t="s">
        <v>27</v>
      </c>
      <c r="B37" s="6" t="s">
        <v>61</v>
      </c>
      <c r="C37" s="26">
        <v>107173</v>
      </c>
      <c r="D37" s="19">
        <v>0</v>
      </c>
      <c r="E37" s="19">
        <f t="shared" si="1"/>
        <v>107173</v>
      </c>
      <c r="F37"/>
      <c r="G37"/>
      <c r="H37" s="9"/>
      <c r="I37" s="9"/>
      <c r="J37" s="9"/>
      <c r="K37" s="9"/>
      <c r="L37" s="9"/>
      <c r="M37" s="9"/>
      <c r="N37" s="9"/>
      <c r="U37" s="14"/>
      <c r="V37" s="9"/>
      <c r="W37" s="9"/>
      <c r="X37" s="9"/>
      <c r="Y37" s="9"/>
      <c r="Z37" s="9"/>
      <c r="AA37" s="9"/>
      <c r="AB37" s="9"/>
      <c r="AC37" s="9"/>
      <c r="AD37" s="9"/>
      <c r="AE37"/>
      <c r="AF37"/>
    </row>
    <row r="38" spans="1:32" ht="12.75">
      <c r="A38" s="6" t="s">
        <v>28</v>
      </c>
      <c r="B38" s="6" t="s">
        <v>29</v>
      </c>
      <c r="C38" s="26">
        <v>10000</v>
      </c>
      <c r="D38" s="19">
        <v>-1000</v>
      </c>
      <c r="E38" s="19">
        <f t="shared" si="1"/>
        <v>9000</v>
      </c>
      <c r="F38"/>
      <c r="G38"/>
      <c r="H38" s="9"/>
      <c r="I38" s="9"/>
      <c r="J38" s="9"/>
      <c r="K38" s="9"/>
      <c r="L38" s="9"/>
      <c r="M38" s="9"/>
      <c r="N38" s="9"/>
      <c r="U38" s="14"/>
      <c r="V38" s="9"/>
      <c r="W38" s="9"/>
      <c r="X38" s="9"/>
      <c r="Y38" s="9"/>
      <c r="Z38" s="9"/>
      <c r="AA38" s="9"/>
      <c r="AB38" s="9"/>
      <c r="AC38" s="9"/>
      <c r="AD38" s="18"/>
      <c r="AE38"/>
      <c r="AF38"/>
    </row>
    <row r="39" spans="1:32" ht="12.75">
      <c r="A39" s="6" t="s">
        <v>30</v>
      </c>
      <c r="B39" s="6" t="s">
        <v>31</v>
      </c>
      <c r="C39" s="26">
        <v>10000</v>
      </c>
      <c r="D39" s="19">
        <v>0</v>
      </c>
      <c r="E39" s="19">
        <f t="shared" si="1"/>
        <v>10000</v>
      </c>
      <c r="F39"/>
      <c r="G39"/>
      <c r="H39" s="9"/>
      <c r="I39" s="9"/>
      <c r="J39" s="9"/>
      <c r="K39" s="9"/>
      <c r="L39" s="9"/>
      <c r="M39" s="9"/>
      <c r="N39" s="9"/>
      <c r="U39" s="14"/>
      <c r="V39" s="9"/>
      <c r="W39" s="9"/>
      <c r="X39" s="9"/>
      <c r="Y39" s="9"/>
      <c r="Z39" s="9"/>
      <c r="AA39" s="9"/>
      <c r="AB39" s="9"/>
      <c r="AC39" s="22"/>
      <c r="AD39" s="9"/>
      <c r="AE39"/>
      <c r="AF39"/>
    </row>
    <row r="40" spans="1:32" ht="12.75">
      <c r="A40" s="27" t="s">
        <v>81</v>
      </c>
      <c r="B40" s="27" t="s">
        <v>82</v>
      </c>
      <c r="C40" s="26">
        <v>3000</v>
      </c>
      <c r="D40" s="19">
        <v>0</v>
      </c>
      <c r="E40" s="19">
        <f t="shared" si="1"/>
        <v>3000</v>
      </c>
      <c r="F40"/>
      <c r="G40"/>
      <c r="H40" s="9"/>
      <c r="I40" s="9"/>
      <c r="J40" s="9"/>
      <c r="K40" s="9"/>
      <c r="L40" s="9"/>
      <c r="M40" s="9"/>
      <c r="N40" s="9"/>
      <c r="U40" s="14"/>
      <c r="V40" s="9"/>
      <c r="W40" s="9"/>
      <c r="X40" s="9"/>
      <c r="Y40" s="9"/>
      <c r="Z40" s="9"/>
      <c r="AA40" s="9"/>
      <c r="AB40" s="9"/>
      <c r="AC40" s="22"/>
      <c r="AD40" s="9"/>
      <c r="AE40"/>
      <c r="AF40"/>
    </row>
    <row r="41" spans="1:32" ht="12.75">
      <c r="A41" s="6" t="s">
        <v>32</v>
      </c>
      <c r="B41" s="6" t="s">
        <v>33</v>
      </c>
      <c r="C41" s="26">
        <v>15500</v>
      </c>
      <c r="D41" s="19">
        <v>2000</v>
      </c>
      <c r="E41" s="19">
        <f t="shared" si="1"/>
        <v>17500</v>
      </c>
      <c r="F41"/>
      <c r="G41"/>
      <c r="H41" s="9"/>
      <c r="I41" s="9"/>
      <c r="J41" s="9"/>
      <c r="K41" s="9"/>
      <c r="L41" s="9"/>
      <c r="M41" s="9"/>
      <c r="N41" s="9"/>
      <c r="U41" s="14"/>
      <c r="V41" s="9"/>
      <c r="W41" s="9"/>
      <c r="X41" s="9"/>
      <c r="Y41" s="9"/>
      <c r="Z41" s="9"/>
      <c r="AA41" s="9"/>
      <c r="AB41" s="9"/>
      <c r="AC41" s="22"/>
      <c r="AD41" s="9"/>
      <c r="AE41"/>
      <c r="AF41"/>
    </row>
    <row r="42" spans="1:32" ht="12.75">
      <c r="A42" s="6" t="s">
        <v>34</v>
      </c>
      <c r="B42" s="6" t="s">
        <v>35</v>
      </c>
      <c r="C42" s="26">
        <v>1200</v>
      </c>
      <c r="D42" s="19">
        <v>116000</v>
      </c>
      <c r="E42" s="19">
        <f t="shared" si="1"/>
        <v>117200</v>
      </c>
      <c r="F42"/>
      <c r="G42"/>
      <c r="H42" s="9"/>
      <c r="I42" s="9"/>
      <c r="J42" s="9"/>
      <c r="K42" s="9"/>
      <c r="L42" s="9"/>
      <c r="M42" s="9"/>
      <c r="N42" s="9"/>
      <c r="U42" s="14"/>
      <c r="V42" s="9"/>
      <c r="W42" s="9"/>
      <c r="X42" s="9"/>
      <c r="Y42" s="9"/>
      <c r="Z42" s="9"/>
      <c r="AA42" s="9"/>
      <c r="AB42" s="9"/>
      <c r="AC42" s="22"/>
      <c r="AD42" s="9"/>
      <c r="AE42"/>
      <c r="AF42"/>
    </row>
    <row r="43" spans="1:32" ht="12.75">
      <c r="A43" s="6" t="s">
        <v>36</v>
      </c>
      <c r="B43" s="6" t="s">
        <v>37</v>
      </c>
      <c r="C43" s="26">
        <v>1200</v>
      </c>
      <c r="D43" s="19">
        <v>4400</v>
      </c>
      <c r="E43" s="19">
        <f t="shared" si="1"/>
        <v>5600</v>
      </c>
      <c r="F43"/>
      <c r="G43"/>
      <c r="H43" s="9"/>
      <c r="I43" s="9"/>
      <c r="J43" s="9"/>
      <c r="K43" s="9"/>
      <c r="L43" s="9"/>
      <c r="M43" s="9"/>
      <c r="N43" s="9"/>
      <c r="U43" s="14"/>
      <c r="V43" s="9"/>
      <c r="W43" s="9"/>
      <c r="X43" s="9"/>
      <c r="Y43" s="9"/>
      <c r="Z43" s="9"/>
      <c r="AA43" s="9"/>
      <c r="AB43" s="9"/>
      <c r="AC43" s="22"/>
      <c r="AD43" s="9"/>
      <c r="AE43"/>
      <c r="AF43"/>
    </row>
    <row r="44" spans="1:32" ht="12.75">
      <c r="A44" s="6" t="s">
        <v>39</v>
      </c>
      <c r="B44" s="6" t="s">
        <v>38</v>
      </c>
      <c r="C44" s="26">
        <v>12000</v>
      </c>
      <c r="D44" s="19">
        <v>-1300</v>
      </c>
      <c r="E44" s="19">
        <f t="shared" si="1"/>
        <v>10700</v>
      </c>
      <c r="F44"/>
      <c r="G44"/>
      <c r="H44" s="9"/>
      <c r="I44" s="9"/>
      <c r="J44" s="9"/>
      <c r="K44" s="9"/>
      <c r="L44" s="9"/>
      <c r="M44" s="9"/>
      <c r="N44" s="9"/>
      <c r="U44" s="14"/>
      <c r="V44" s="9"/>
      <c r="W44" s="9"/>
      <c r="X44" s="9"/>
      <c r="Y44" s="9"/>
      <c r="Z44" s="9"/>
      <c r="AA44" s="9"/>
      <c r="AB44" s="9"/>
      <c r="AC44" s="22"/>
      <c r="AD44" s="9"/>
      <c r="AE44"/>
      <c r="AF44"/>
    </row>
    <row r="45" spans="1:32" ht="12.75">
      <c r="A45" s="6" t="s">
        <v>67</v>
      </c>
      <c r="B45" s="6" t="s">
        <v>68</v>
      </c>
      <c r="C45" s="26">
        <v>0</v>
      </c>
      <c r="D45" s="19">
        <v>0</v>
      </c>
      <c r="E45" s="19">
        <f t="shared" si="1"/>
        <v>0</v>
      </c>
      <c r="F45"/>
      <c r="G45"/>
      <c r="H45" s="9"/>
      <c r="I45" s="9"/>
      <c r="J45" s="9"/>
      <c r="K45" s="9"/>
      <c r="L45" s="9"/>
      <c r="M45" s="9"/>
      <c r="N45" s="9"/>
      <c r="U45" s="14"/>
      <c r="V45" s="9"/>
      <c r="W45" s="9"/>
      <c r="X45" s="9"/>
      <c r="Y45" s="9"/>
      <c r="Z45" s="9"/>
      <c r="AA45" s="9"/>
      <c r="AB45" s="9"/>
      <c r="AC45" s="22"/>
      <c r="AD45" s="9"/>
      <c r="AE45"/>
      <c r="AF45"/>
    </row>
    <row r="46" spans="1:32" ht="12.75">
      <c r="A46" s="6" t="s">
        <v>40</v>
      </c>
      <c r="B46" s="6" t="s">
        <v>41</v>
      </c>
      <c r="C46" s="26">
        <v>11500</v>
      </c>
      <c r="D46" s="19">
        <v>0</v>
      </c>
      <c r="E46" s="19">
        <f t="shared" si="1"/>
        <v>11500</v>
      </c>
      <c r="F46"/>
      <c r="G46"/>
      <c r="H46" s="9"/>
      <c r="I46" s="9"/>
      <c r="J46" s="9"/>
      <c r="K46" s="9"/>
      <c r="L46" s="9"/>
      <c r="M46" s="9"/>
      <c r="N46" s="9"/>
      <c r="U46" s="14"/>
      <c r="V46" s="9"/>
      <c r="W46" s="9"/>
      <c r="X46" s="9"/>
      <c r="Y46" s="9"/>
      <c r="Z46" s="9"/>
      <c r="AA46" s="18"/>
      <c r="AB46" s="9"/>
      <c r="AC46" s="9"/>
      <c r="AD46" s="9"/>
      <c r="AE46"/>
      <c r="AF46"/>
    </row>
    <row r="47" spans="1:32" ht="12.75">
      <c r="A47" s="6" t="s">
        <v>42</v>
      </c>
      <c r="B47" s="6" t="s">
        <v>43</v>
      </c>
      <c r="C47" s="26">
        <v>2000</v>
      </c>
      <c r="D47" s="19">
        <v>600</v>
      </c>
      <c r="E47" s="19">
        <f t="shared" si="1"/>
        <v>2600</v>
      </c>
      <c r="F47"/>
      <c r="G47"/>
      <c r="H47" s="9"/>
      <c r="I47" s="9"/>
      <c r="J47" s="9"/>
      <c r="K47" s="9"/>
      <c r="L47" s="9"/>
      <c r="M47" s="9"/>
      <c r="N47" s="9"/>
      <c r="U47" s="14"/>
      <c r="V47" s="9"/>
      <c r="W47" s="9"/>
      <c r="X47" s="9"/>
      <c r="Y47" s="9"/>
      <c r="Z47" s="9"/>
      <c r="AC47" s="9"/>
      <c r="AE47"/>
      <c r="AF47"/>
    </row>
    <row r="48" spans="1:32" ht="12.75">
      <c r="A48" s="6" t="s">
        <v>44</v>
      </c>
      <c r="B48" s="6" t="s">
        <v>45</v>
      </c>
      <c r="C48" s="26">
        <v>21000</v>
      </c>
      <c r="D48" s="19">
        <v>-9600</v>
      </c>
      <c r="E48" s="19">
        <f t="shared" si="1"/>
        <v>11400</v>
      </c>
      <c r="F48"/>
      <c r="G48"/>
      <c r="H48" s="9"/>
      <c r="I48" s="9"/>
      <c r="J48" s="9"/>
      <c r="K48" s="9"/>
      <c r="L48" s="9"/>
      <c r="M48" s="9"/>
      <c r="N48" s="9"/>
      <c r="U48" s="14"/>
      <c r="V48" s="9"/>
      <c r="W48" s="9"/>
      <c r="X48" s="9"/>
      <c r="Y48" s="9"/>
      <c r="Z48" s="9"/>
      <c r="AA48" s="18"/>
      <c r="AB48" s="9"/>
      <c r="AC48" s="9"/>
      <c r="AE48"/>
      <c r="AF48"/>
    </row>
    <row r="49" spans="1:32" ht="12.75">
      <c r="A49" s="27" t="s">
        <v>83</v>
      </c>
      <c r="B49" s="27" t="s">
        <v>91</v>
      </c>
      <c r="C49" s="26">
        <v>20352</v>
      </c>
      <c r="D49" s="19">
        <v>-4000</v>
      </c>
      <c r="E49" s="19">
        <f t="shared" si="1"/>
        <v>16352</v>
      </c>
      <c r="F49"/>
      <c r="G49"/>
      <c r="H49" s="9"/>
      <c r="I49" s="9"/>
      <c r="J49" s="9"/>
      <c r="K49" s="9"/>
      <c r="L49" s="9"/>
      <c r="M49" s="9"/>
      <c r="N49" s="9"/>
      <c r="U49" s="14"/>
      <c r="V49" s="9"/>
      <c r="W49" s="9"/>
      <c r="X49" s="9"/>
      <c r="Y49" s="9"/>
      <c r="Z49" s="9"/>
      <c r="AA49" s="18"/>
      <c r="AB49" s="9"/>
      <c r="AC49" s="9"/>
      <c r="AE49"/>
      <c r="AF49"/>
    </row>
    <row r="50" spans="1:32" ht="12.75">
      <c r="A50" s="27" t="s">
        <v>84</v>
      </c>
      <c r="B50" s="27" t="s">
        <v>85</v>
      </c>
      <c r="C50" s="26">
        <v>11500</v>
      </c>
      <c r="D50" s="19">
        <v>-3500</v>
      </c>
      <c r="E50" s="19">
        <f t="shared" si="1"/>
        <v>8000</v>
      </c>
      <c r="F50"/>
      <c r="G50"/>
      <c r="H50" s="9"/>
      <c r="I50" s="9"/>
      <c r="J50" s="9"/>
      <c r="K50" s="9"/>
      <c r="L50" s="9"/>
      <c r="M50" s="9"/>
      <c r="N50" s="9"/>
      <c r="U50" s="14"/>
      <c r="V50" s="9"/>
      <c r="W50" s="9"/>
      <c r="X50" s="9"/>
      <c r="Y50" s="9"/>
      <c r="Z50" s="9"/>
      <c r="AA50" s="18"/>
      <c r="AB50" s="9"/>
      <c r="AC50" s="9"/>
      <c r="AE50"/>
      <c r="AF50"/>
    </row>
    <row r="51" spans="1:32" ht="12.75">
      <c r="A51" s="6" t="s">
        <v>77</v>
      </c>
      <c r="B51" s="6" t="s">
        <v>78</v>
      </c>
      <c r="C51" s="26">
        <v>0</v>
      </c>
      <c r="D51" s="19">
        <v>0</v>
      </c>
      <c r="E51" s="19">
        <f t="shared" si="1"/>
        <v>0</v>
      </c>
      <c r="F51"/>
      <c r="G51"/>
      <c r="H51" s="9"/>
      <c r="I51" s="9"/>
      <c r="J51" s="9"/>
      <c r="K51" s="9"/>
      <c r="L51" s="9"/>
      <c r="M51" s="9"/>
      <c r="N51" s="9"/>
      <c r="U51" s="14"/>
      <c r="V51" s="9"/>
      <c r="W51" s="9"/>
      <c r="X51" s="9"/>
      <c r="Y51" s="9"/>
      <c r="Z51" s="9"/>
      <c r="AA51" s="18"/>
      <c r="AB51" s="9"/>
      <c r="AC51" s="9"/>
      <c r="AE51"/>
      <c r="AF51"/>
    </row>
    <row r="52" spans="1:32" ht="12.75">
      <c r="A52" s="6" t="s">
        <v>46</v>
      </c>
      <c r="B52" s="6" t="s">
        <v>47</v>
      </c>
      <c r="C52" s="26">
        <v>12000</v>
      </c>
      <c r="D52" s="19">
        <v>-5000</v>
      </c>
      <c r="E52" s="19">
        <f t="shared" si="1"/>
        <v>7000</v>
      </c>
      <c r="F52"/>
      <c r="G52"/>
      <c r="H52" s="9"/>
      <c r="I52" s="9"/>
      <c r="J52" s="9"/>
      <c r="K52" s="9"/>
      <c r="L52" s="9"/>
      <c r="M52" s="9"/>
      <c r="N52" s="9"/>
      <c r="U52" s="14"/>
      <c r="V52" s="9"/>
      <c r="W52" s="9"/>
      <c r="X52" s="9"/>
      <c r="Y52" s="9"/>
      <c r="Z52" s="9"/>
      <c r="AA52" s="18"/>
      <c r="AB52" s="9"/>
      <c r="AC52" s="9"/>
      <c r="AE52"/>
      <c r="AF52"/>
    </row>
    <row r="53" spans="1:32" ht="12.75">
      <c r="A53" s="6" t="s">
        <v>48</v>
      </c>
      <c r="B53" s="6" t="s">
        <v>49</v>
      </c>
      <c r="C53" s="26">
        <v>1500</v>
      </c>
      <c r="D53" s="19">
        <v>-500</v>
      </c>
      <c r="E53" s="19">
        <f t="shared" si="1"/>
        <v>1000</v>
      </c>
      <c r="F53"/>
      <c r="G53"/>
      <c r="H53" s="9"/>
      <c r="I53" s="9"/>
      <c r="J53" s="9"/>
      <c r="K53" s="9"/>
      <c r="L53" s="9"/>
      <c r="M53" s="9"/>
      <c r="N53" s="9"/>
      <c r="AE53"/>
      <c r="AF53"/>
    </row>
    <row r="54" spans="1:32" ht="12.75">
      <c r="A54" s="6" t="s">
        <v>86</v>
      </c>
      <c r="B54" s="6" t="s">
        <v>87</v>
      </c>
      <c r="C54" s="26">
        <v>43040</v>
      </c>
      <c r="D54" s="19">
        <v>-1000</v>
      </c>
      <c r="E54" s="19">
        <f t="shared" si="1"/>
        <v>42040</v>
      </c>
      <c r="F54"/>
      <c r="G54"/>
      <c r="H54" s="9"/>
      <c r="I54" s="9"/>
      <c r="J54" s="9"/>
      <c r="K54" s="9"/>
      <c r="L54" s="9"/>
      <c r="M54" s="9"/>
      <c r="N54" s="9"/>
      <c r="AE54"/>
      <c r="AF54"/>
    </row>
    <row r="55" spans="1:32" ht="12.75">
      <c r="A55" s="6" t="s">
        <v>50</v>
      </c>
      <c r="B55" s="27" t="s">
        <v>121</v>
      </c>
      <c r="C55" s="26">
        <v>73900</v>
      </c>
      <c r="D55" s="19">
        <v>0</v>
      </c>
      <c r="E55" s="19">
        <f t="shared" si="1"/>
        <v>73900</v>
      </c>
      <c r="F55"/>
      <c r="G55"/>
      <c r="H55" s="9"/>
      <c r="I55" s="9"/>
      <c r="J55" s="9"/>
      <c r="K55" s="9"/>
      <c r="L55" s="9"/>
      <c r="M55" s="9"/>
      <c r="N55" s="9"/>
      <c r="AE55"/>
      <c r="AF55"/>
    </row>
    <row r="56" spans="1:32" ht="12.75">
      <c r="A56" s="6" t="s">
        <v>73</v>
      </c>
      <c r="B56" s="6" t="s">
        <v>74</v>
      </c>
      <c r="C56" s="13">
        <f>C57+C58</f>
        <v>3700</v>
      </c>
      <c r="D56" s="35">
        <f>D57+D58</f>
        <v>2000</v>
      </c>
      <c r="E56" s="35">
        <f>E57+E58</f>
        <v>5700</v>
      </c>
      <c r="F56"/>
      <c r="G56"/>
      <c r="H56" s="9"/>
      <c r="I56" s="9"/>
      <c r="J56" s="9"/>
      <c r="K56" s="9"/>
      <c r="L56" s="9"/>
      <c r="M56" s="9"/>
      <c r="N56" s="9"/>
      <c r="AE56"/>
      <c r="AF56"/>
    </row>
    <row r="57" spans="1:32" ht="12.75">
      <c r="A57" s="6" t="s">
        <v>62</v>
      </c>
      <c r="B57" s="6" t="s">
        <v>63</v>
      </c>
      <c r="C57" s="19">
        <v>3500</v>
      </c>
      <c r="D57" s="26">
        <v>2000</v>
      </c>
      <c r="E57" s="19">
        <f>C57+D57</f>
        <v>5500</v>
      </c>
      <c r="F57"/>
      <c r="G57"/>
      <c r="H57" s="9"/>
      <c r="I57" s="9"/>
      <c r="J57" s="9"/>
      <c r="K57" s="9"/>
      <c r="L57" s="9"/>
      <c r="M57" s="9"/>
      <c r="N57" s="9"/>
      <c r="AE57"/>
      <c r="AF57"/>
    </row>
    <row r="58" spans="1:32" ht="12.75">
      <c r="A58" s="6" t="s">
        <v>65</v>
      </c>
      <c r="B58" s="6" t="s">
        <v>66</v>
      </c>
      <c r="C58" s="19">
        <v>200</v>
      </c>
      <c r="D58" s="19">
        <v>0</v>
      </c>
      <c r="E58" s="19">
        <f>C58+D58</f>
        <v>200</v>
      </c>
      <c r="F58"/>
      <c r="G58"/>
      <c r="H58" s="9"/>
      <c r="I58" s="9"/>
      <c r="J58" s="9"/>
      <c r="K58" s="9"/>
      <c r="L58" s="9"/>
      <c r="M58" s="9"/>
      <c r="N58" s="9"/>
      <c r="AE58"/>
      <c r="AF58"/>
    </row>
    <row r="59" spans="1:32" ht="12.75">
      <c r="A59" s="27" t="s">
        <v>123</v>
      </c>
      <c r="B59" s="39" t="s">
        <v>124</v>
      </c>
      <c r="C59" s="35">
        <f>C60</f>
        <v>0</v>
      </c>
      <c r="D59" s="35">
        <f>D60</f>
        <v>26731.6</v>
      </c>
      <c r="E59" s="35">
        <f>E60</f>
        <v>26731.6</v>
      </c>
      <c r="F59"/>
      <c r="G59"/>
      <c r="H59" s="9"/>
      <c r="I59" s="9"/>
      <c r="J59" s="9"/>
      <c r="K59" s="9"/>
      <c r="L59" s="9"/>
      <c r="M59" s="9"/>
      <c r="N59" s="9"/>
      <c r="AD59"/>
      <c r="AE59"/>
      <c r="AF59"/>
    </row>
    <row r="60" spans="1:32" ht="12.75">
      <c r="A60" s="27" t="s">
        <v>125</v>
      </c>
      <c r="B60" s="39" t="s">
        <v>126</v>
      </c>
      <c r="C60" s="19">
        <v>0</v>
      </c>
      <c r="D60" s="26">
        <v>26731.6</v>
      </c>
      <c r="E60" s="19">
        <f>C60+D60</f>
        <v>26731.6</v>
      </c>
      <c r="F60"/>
      <c r="G60"/>
      <c r="H60" s="9"/>
      <c r="I60" s="9"/>
      <c r="J60" s="9"/>
      <c r="K60" s="9"/>
      <c r="L60" s="9"/>
      <c r="M60" s="9"/>
      <c r="N60" s="9"/>
      <c r="AD60"/>
      <c r="AE60"/>
      <c r="AF60"/>
    </row>
    <row r="61" spans="4:32" ht="12.75">
      <c r="D61" s="33"/>
      <c r="E61" s="17"/>
      <c r="F61"/>
      <c r="G61"/>
      <c r="H61" s="10"/>
      <c r="I61" s="10"/>
      <c r="J61" s="10"/>
      <c r="K61" s="10"/>
      <c r="L61" s="10"/>
      <c r="M61" s="10"/>
      <c r="N61" s="9"/>
      <c r="AD61"/>
      <c r="AE61"/>
      <c r="AF61"/>
    </row>
    <row r="62" spans="1:32" ht="12.75">
      <c r="A62" s="5" t="s">
        <v>52</v>
      </c>
      <c r="B62" s="5" t="s">
        <v>60</v>
      </c>
      <c r="C62" s="34">
        <f>C63</f>
        <v>170000</v>
      </c>
      <c r="D62" s="34">
        <f>D63</f>
        <v>0</v>
      </c>
      <c r="E62" s="34">
        <f>E63</f>
        <v>170000</v>
      </c>
      <c r="F62"/>
      <c r="G62"/>
      <c r="I62" s="11"/>
      <c r="J62" s="10"/>
      <c r="K62" s="9"/>
      <c r="L62" s="9"/>
      <c r="M62" s="9"/>
      <c r="N62" s="9"/>
      <c r="AD62"/>
      <c r="AE62"/>
      <c r="AF62"/>
    </row>
    <row r="63" spans="1:32" ht="12.75">
      <c r="A63" s="6" t="s">
        <v>53</v>
      </c>
      <c r="B63" s="6" t="s">
        <v>79</v>
      </c>
      <c r="C63" s="26">
        <f>C64+C65+C66+C67+C68</f>
        <v>170000</v>
      </c>
      <c r="D63" s="26">
        <v>0</v>
      </c>
      <c r="E63" s="34">
        <f>E64+E65+E66+E67+E68</f>
        <v>170000</v>
      </c>
      <c r="F63"/>
      <c r="G63"/>
      <c r="H63" s="9"/>
      <c r="I63" s="11"/>
      <c r="J63" s="10"/>
      <c r="K63" s="9"/>
      <c r="L63" s="9"/>
      <c r="M63" s="9"/>
      <c r="N63" s="9"/>
      <c r="AD63"/>
      <c r="AE63"/>
      <c r="AF63"/>
    </row>
    <row r="64" spans="1:32" ht="12.75">
      <c r="A64" s="6" t="s">
        <v>54</v>
      </c>
      <c r="B64" s="6" t="s">
        <v>55</v>
      </c>
      <c r="C64" s="26">
        <v>10000</v>
      </c>
      <c r="D64" s="19">
        <v>0</v>
      </c>
      <c r="E64" s="34">
        <f>C64+D64</f>
        <v>10000</v>
      </c>
      <c r="F64"/>
      <c r="G64"/>
      <c r="I64" s="9"/>
      <c r="J64" s="10"/>
      <c r="K64" s="9"/>
      <c r="L64" s="9"/>
      <c r="M64" s="9"/>
      <c r="N64" s="9"/>
      <c r="U64" s="14"/>
      <c r="V64" s="9"/>
      <c r="W64" s="9"/>
      <c r="X64" s="9"/>
      <c r="Y64" s="9"/>
      <c r="Z64" s="9"/>
      <c r="AA64" s="9"/>
      <c r="AB64" s="9"/>
      <c r="AC64" s="9"/>
      <c r="AD64"/>
      <c r="AE64"/>
      <c r="AF64"/>
    </row>
    <row r="65" spans="1:32" ht="12.75">
      <c r="A65" s="6" t="s">
        <v>58</v>
      </c>
      <c r="B65" s="6" t="s">
        <v>56</v>
      </c>
      <c r="C65" s="26">
        <v>0</v>
      </c>
      <c r="D65" s="19">
        <v>0</v>
      </c>
      <c r="E65" s="34">
        <f>C65+D65</f>
        <v>0</v>
      </c>
      <c r="F65"/>
      <c r="G65"/>
      <c r="I65" s="9"/>
      <c r="J65" s="10"/>
      <c r="K65" s="9"/>
      <c r="L65" s="9"/>
      <c r="M65" s="9"/>
      <c r="N65" s="9"/>
      <c r="U65" s="14"/>
      <c r="V65" s="9"/>
      <c r="W65" s="9"/>
      <c r="X65" s="9"/>
      <c r="Y65" s="9"/>
      <c r="Z65" s="9"/>
      <c r="AA65" s="9"/>
      <c r="AB65" s="9"/>
      <c r="AC65" s="9"/>
      <c r="AD65"/>
      <c r="AE65"/>
      <c r="AF65"/>
    </row>
    <row r="66" spans="1:32" ht="12.75">
      <c r="A66" s="16" t="s">
        <v>89</v>
      </c>
      <c r="B66" s="16" t="s">
        <v>90</v>
      </c>
      <c r="C66" s="26">
        <v>40000</v>
      </c>
      <c r="D66" s="19">
        <v>0</v>
      </c>
      <c r="E66" s="34">
        <f>C66+D66</f>
        <v>40000</v>
      </c>
      <c r="F66"/>
      <c r="G66"/>
      <c r="H66" s="9"/>
      <c r="I66" s="11"/>
      <c r="J66" s="10"/>
      <c r="K66" s="9"/>
      <c r="L66" s="9"/>
      <c r="M66" s="9"/>
      <c r="N66" s="9"/>
      <c r="U66" s="14"/>
      <c r="V66" s="9"/>
      <c r="W66" s="9"/>
      <c r="X66" s="9"/>
      <c r="Y66" s="9"/>
      <c r="Z66" s="9"/>
      <c r="AA66" s="9"/>
      <c r="AB66" s="9"/>
      <c r="AC66" s="9"/>
      <c r="AD66"/>
      <c r="AE66"/>
      <c r="AF66"/>
    </row>
    <row r="67" spans="1:32" ht="12.75">
      <c r="A67" s="16" t="s">
        <v>57</v>
      </c>
      <c r="B67" s="16" t="s">
        <v>59</v>
      </c>
      <c r="C67" s="26">
        <v>120000</v>
      </c>
      <c r="D67" s="19">
        <v>0</v>
      </c>
      <c r="E67" s="34">
        <f>C67+D67</f>
        <v>120000</v>
      </c>
      <c r="F67"/>
      <c r="G67"/>
      <c r="H67" s="9"/>
      <c r="I67" s="11"/>
      <c r="J67" s="10"/>
      <c r="K67" s="9"/>
      <c r="L67" s="9"/>
      <c r="M67" s="9"/>
      <c r="N67" s="9"/>
      <c r="U67" s="14"/>
      <c r="V67" s="9"/>
      <c r="W67" s="9"/>
      <c r="X67" s="9"/>
      <c r="Y67" s="9"/>
      <c r="Z67" s="9"/>
      <c r="AA67" s="9"/>
      <c r="AB67" s="9"/>
      <c r="AC67" s="9"/>
      <c r="AD67"/>
      <c r="AE67"/>
      <c r="AF67"/>
    </row>
    <row r="68" spans="1:32" ht="12.75">
      <c r="A68" s="6" t="s">
        <v>71</v>
      </c>
      <c r="B68" s="6" t="s">
        <v>72</v>
      </c>
      <c r="C68" s="26">
        <v>0</v>
      </c>
      <c r="D68" s="19">
        <v>0</v>
      </c>
      <c r="E68" s="34">
        <f>C68+D68</f>
        <v>0</v>
      </c>
      <c r="F68"/>
      <c r="G68"/>
      <c r="I68" s="9"/>
      <c r="AD68"/>
      <c r="AE68"/>
      <c r="AF68"/>
    </row>
    <row r="69" spans="4:32" ht="12.75">
      <c r="D69" s="33"/>
      <c r="E69" s="33"/>
      <c r="F69"/>
      <c r="G69"/>
      <c r="I69" s="9"/>
      <c r="AD69"/>
      <c r="AE69"/>
      <c r="AF69"/>
    </row>
    <row r="70" spans="1:32" ht="12.75">
      <c r="A70" s="54" t="s">
        <v>138</v>
      </c>
      <c r="B70" s="55"/>
      <c r="C70" s="17"/>
      <c r="D70" s="33"/>
      <c r="E70" s="33"/>
      <c r="F70"/>
      <c r="G70"/>
      <c r="I70" s="9"/>
      <c r="AD70"/>
      <c r="AE70"/>
      <c r="AF70"/>
    </row>
    <row r="71" spans="1:32" ht="15">
      <c r="A71" s="55" t="s">
        <v>137</v>
      </c>
      <c r="B71" s="55"/>
      <c r="C71" s="37" t="s">
        <v>134</v>
      </c>
      <c r="D71" s="17"/>
      <c r="E71" s="17"/>
      <c r="F71"/>
      <c r="G71"/>
      <c r="AD71"/>
      <c r="AE71"/>
      <c r="AF71"/>
    </row>
    <row r="72" spans="1:32" ht="15">
      <c r="A72" s="54" t="s">
        <v>136</v>
      </c>
      <c r="B72" s="55"/>
      <c r="C72" s="37" t="s">
        <v>135</v>
      </c>
      <c r="D72" s="17"/>
      <c r="E72" s="17"/>
      <c r="F72"/>
      <c r="G72"/>
      <c r="AD72"/>
      <c r="AE72"/>
      <c r="AF72"/>
    </row>
    <row r="73" spans="1:32" ht="12.75">
      <c r="A73" s="56"/>
      <c r="B73" s="55"/>
      <c r="C73" s="17"/>
      <c r="D73" s="33"/>
      <c r="E73" s="33"/>
      <c r="F73"/>
      <c r="G73"/>
      <c r="AD73"/>
      <c r="AE73"/>
      <c r="AF73"/>
    </row>
    <row r="74" spans="1:32" ht="15">
      <c r="A74" s="14"/>
      <c r="B74" s="14"/>
      <c r="C74" s="37" t="s">
        <v>127</v>
      </c>
      <c r="D74" s="17"/>
      <c r="E74" s="33"/>
      <c r="F74"/>
      <c r="G74"/>
      <c r="AD74"/>
      <c r="AE74"/>
      <c r="AF74"/>
    </row>
    <row r="75" spans="1:32" ht="15">
      <c r="A75" s="8"/>
      <c r="B75" s="8"/>
      <c r="C75" s="37"/>
      <c r="D75" s="17"/>
      <c r="E75" s="33"/>
      <c r="F75"/>
      <c r="G75"/>
      <c r="AD75"/>
      <c r="AE75"/>
      <c r="AF75"/>
    </row>
    <row r="76" spans="2:32" ht="12.75">
      <c r="B76" s="8"/>
      <c r="C76" s="17"/>
      <c r="D76" s="33"/>
      <c r="E76" s="33"/>
      <c r="F76" s="33"/>
      <c r="G76" s="17"/>
      <c r="AD76"/>
      <c r="AE76"/>
      <c r="AF76"/>
    </row>
    <row r="77" spans="1:32" ht="12.75">
      <c r="A77" s="14"/>
      <c r="B77" s="14"/>
      <c r="C77" s="17"/>
      <c r="D77" s="33"/>
      <c r="E77" s="33"/>
      <c r="F77" s="36"/>
      <c r="G77" s="36"/>
      <c r="H77"/>
      <c r="I77"/>
      <c r="J77"/>
      <c r="K77"/>
      <c r="L77"/>
      <c r="M77"/>
      <c r="N77"/>
      <c r="O77"/>
      <c r="P77"/>
      <c r="Q77"/>
      <c r="V77"/>
      <c r="W77"/>
      <c r="X77"/>
      <c r="Y77"/>
      <c r="Z77"/>
      <c r="AA77"/>
      <c r="AB77"/>
      <c r="AC77"/>
      <c r="AD77"/>
      <c r="AE77"/>
      <c r="AF77"/>
    </row>
    <row r="78" spans="1:7" ht="12.75">
      <c r="A78" s="8"/>
      <c r="B78" s="8"/>
      <c r="C78" s="17"/>
      <c r="D78" s="17"/>
      <c r="E78" s="33"/>
      <c r="F78" s="33"/>
      <c r="G78" s="33"/>
    </row>
    <row r="79" spans="1:7" ht="15">
      <c r="A79" s="8"/>
      <c r="B79" s="8"/>
      <c r="C79" s="37"/>
      <c r="D79" s="17"/>
      <c r="E79" s="17"/>
      <c r="F79" s="33"/>
      <c r="G79" s="33"/>
    </row>
    <row r="80" spans="1:7" ht="15">
      <c r="A80" s="8"/>
      <c r="B80" s="8"/>
      <c r="C80" s="37"/>
      <c r="D80" s="17"/>
      <c r="E80" s="17"/>
      <c r="F80" s="33"/>
      <c r="G80" s="33"/>
    </row>
    <row r="81" spans="1:7" ht="12.75">
      <c r="A81" s="8"/>
      <c r="B81" s="8"/>
      <c r="C81" s="17"/>
      <c r="D81" s="33"/>
      <c r="E81" s="33"/>
      <c r="F81" s="33"/>
      <c r="G81" s="33"/>
    </row>
    <row r="82" spans="1:7" ht="12.75">
      <c r="A82" s="8"/>
      <c r="B82" s="8"/>
      <c r="C82" s="17"/>
      <c r="D82" s="33"/>
      <c r="E82" s="33"/>
      <c r="F82" s="33"/>
      <c r="G82" s="33"/>
    </row>
    <row r="83" spans="4:7" ht="12.75">
      <c r="D83" s="33"/>
      <c r="E83" s="33"/>
      <c r="F83" s="33"/>
      <c r="G83" s="33"/>
    </row>
    <row r="84" spans="4:7" ht="12.75">
      <c r="D84" s="33"/>
      <c r="E84" s="33"/>
      <c r="F84" s="33"/>
      <c r="G84" s="33"/>
    </row>
    <row r="85" spans="4:7" ht="12.75">
      <c r="D85" s="33"/>
      <c r="E85" s="33"/>
      <c r="F85" s="33"/>
      <c r="G85" s="33"/>
    </row>
    <row r="86" spans="4:7" ht="12.75">
      <c r="D86" s="33"/>
      <c r="E86" s="33"/>
      <c r="F86" s="33"/>
      <c r="G86" s="33"/>
    </row>
    <row r="87" spans="4:7" ht="12.75">
      <c r="D87" s="33"/>
      <c r="E87" s="33"/>
      <c r="F87" s="33"/>
      <c r="G87" s="33"/>
    </row>
    <row r="88" spans="4:7" ht="12.75">
      <c r="D88" s="33"/>
      <c r="E88" s="33"/>
      <c r="F88" s="33"/>
      <c r="G88" s="33"/>
    </row>
    <row r="89" spans="1:32" s="3" customFormat="1" ht="12.75">
      <c r="A89" s="1"/>
      <c r="B89" s="1"/>
      <c r="C89" s="33"/>
      <c r="D89" s="33"/>
      <c r="E89" s="33"/>
      <c r="F89" s="33"/>
      <c r="G89" s="33"/>
      <c r="R89"/>
      <c r="S89"/>
      <c r="T89"/>
      <c r="U89"/>
      <c r="AF89" s="12"/>
    </row>
    <row r="90" spans="1:32" s="3" customFormat="1" ht="12.75">
      <c r="A90" s="1"/>
      <c r="B90" s="1"/>
      <c r="C90" s="33"/>
      <c r="D90" s="33"/>
      <c r="E90" s="33"/>
      <c r="F90" s="33"/>
      <c r="G90" s="33"/>
      <c r="R90"/>
      <c r="S90"/>
      <c r="T90"/>
      <c r="U90"/>
      <c r="AF90" s="12"/>
    </row>
    <row r="91" spans="1:32" s="3" customFormat="1" ht="12.75">
      <c r="A91" s="1"/>
      <c r="B91" s="1"/>
      <c r="C91" s="33"/>
      <c r="R91"/>
      <c r="S91"/>
      <c r="T91"/>
      <c r="U91"/>
      <c r="AF91" s="12"/>
    </row>
    <row r="92" spans="1:32" s="3" customFormat="1" ht="12.75">
      <c r="A92" s="1"/>
      <c r="B92" s="1"/>
      <c r="C92" s="33"/>
      <c r="R92"/>
      <c r="S92"/>
      <c r="T92"/>
      <c r="U92"/>
      <c r="AF92" s="12"/>
    </row>
    <row r="93" spans="1:32" s="3" customFormat="1" ht="12.75">
      <c r="A93" s="1"/>
      <c r="B93" s="1"/>
      <c r="C93" s="33"/>
      <c r="R93"/>
      <c r="S93"/>
      <c r="T93"/>
      <c r="U93"/>
      <c r="AF93" s="12"/>
    </row>
    <row r="94" spans="1:32" s="3" customFormat="1" ht="12.75">
      <c r="A94" s="1"/>
      <c r="B94" s="1"/>
      <c r="C94" s="33"/>
      <c r="R94"/>
      <c r="S94"/>
      <c r="T94"/>
      <c r="U94"/>
      <c r="AF94" s="12"/>
    </row>
  </sheetData>
  <sheetProtection/>
  <mergeCells count="2">
    <mergeCell ref="B2:D2"/>
    <mergeCell ref="B3:D3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28125" style="1" customWidth="1"/>
    <col min="2" max="2" width="59.140625" style="1" customWidth="1"/>
    <col min="3" max="3" width="15.00390625" style="33" customWidth="1"/>
    <col min="4" max="4" width="13.28125" style="3" customWidth="1"/>
    <col min="5" max="5" width="17.140625" style="3" customWidth="1"/>
    <col min="6" max="6" width="4.7109375" style="3" customWidth="1"/>
    <col min="7" max="7" width="7.7109375" style="3" customWidth="1"/>
    <col min="8" max="8" width="24.00390625" style="3" customWidth="1"/>
    <col min="9" max="9" width="12.00390625" style="3" customWidth="1"/>
    <col min="10" max="10" width="11.421875" style="3" customWidth="1"/>
    <col min="11" max="11" width="11.140625" style="3" customWidth="1"/>
    <col min="12" max="13" width="10.7109375" style="3" customWidth="1"/>
    <col min="14" max="14" width="11.140625" style="3" customWidth="1"/>
    <col min="15" max="15" width="10.8515625" style="3" customWidth="1"/>
    <col min="16" max="16" width="10.57421875" style="3" customWidth="1"/>
    <col min="17" max="17" width="10.421875" style="3" customWidth="1"/>
    <col min="18" max="18" width="10.140625" style="0" customWidth="1"/>
    <col min="19" max="19" width="10.28125" style="0" customWidth="1"/>
    <col min="22" max="22" width="10.28125" style="3" bestFit="1" customWidth="1"/>
    <col min="23" max="23" width="10.140625" style="3" bestFit="1" customWidth="1"/>
    <col min="24" max="25" width="9.140625" style="3" customWidth="1"/>
    <col min="26" max="26" width="11.7109375" style="3" bestFit="1" customWidth="1"/>
    <col min="27" max="27" width="23.00390625" style="3" bestFit="1" customWidth="1"/>
    <col min="28" max="28" width="15.421875" style="3" bestFit="1" customWidth="1"/>
    <col min="29" max="29" width="10.140625" style="3" bestFit="1" customWidth="1"/>
    <col min="30" max="30" width="15.421875" style="3" bestFit="1" customWidth="1"/>
    <col min="31" max="31" width="9.140625" style="3" customWidth="1"/>
    <col min="32" max="32" width="9.140625" style="12" customWidth="1"/>
  </cols>
  <sheetData>
    <row r="1" ht="12.75">
      <c r="E1" s="33"/>
    </row>
    <row r="2" spans="2:32" ht="15.75">
      <c r="B2" s="62" t="s">
        <v>122</v>
      </c>
      <c r="C2" s="62"/>
      <c r="D2" s="62"/>
      <c r="E2" s="33"/>
      <c r="F2"/>
      <c r="G2"/>
      <c r="U2" s="14"/>
      <c r="V2" s="9"/>
      <c r="W2" s="9"/>
      <c r="X2" s="9"/>
      <c r="Y2" s="9"/>
      <c r="Z2" s="9"/>
      <c r="AA2" s="9"/>
      <c r="AB2" s="9"/>
      <c r="AC2" s="9"/>
      <c r="AD2" s="9"/>
      <c r="AE2"/>
      <c r="AF2"/>
    </row>
    <row r="3" spans="2:32" ht="15">
      <c r="B3" s="63" t="s">
        <v>133</v>
      </c>
      <c r="C3" s="63"/>
      <c r="D3" s="63"/>
      <c r="E3" s="33"/>
      <c r="F3"/>
      <c r="G3"/>
      <c r="U3" s="14"/>
      <c r="V3" s="9"/>
      <c r="W3" s="9"/>
      <c r="X3" s="9"/>
      <c r="Y3" s="9"/>
      <c r="Z3" s="9"/>
      <c r="AA3" s="9"/>
      <c r="AB3" s="9"/>
      <c r="AC3" s="9"/>
      <c r="AD3" s="9"/>
      <c r="AE3"/>
      <c r="AF3"/>
    </row>
    <row r="4" spans="2:32" ht="15">
      <c r="B4" s="51"/>
      <c r="C4" s="51"/>
      <c r="D4" s="51"/>
      <c r="E4" s="33"/>
      <c r="F4"/>
      <c r="G4"/>
      <c r="U4" s="14"/>
      <c r="V4" s="9"/>
      <c r="W4" s="9"/>
      <c r="X4" s="9"/>
      <c r="Y4" s="9"/>
      <c r="Z4" s="9"/>
      <c r="AA4" s="9"/>
      <c r="AB4" s="9"/>
      <c r="AC4" s="9"/>
      <c r="AD4" s="9"/>
      <c r="AE4"/>
      <c r="AF4"/>
    </row>
    <row r="5" spans="1:32" ht="15">
      <c r="A5" s="1" t="s">
        <v>116</v>
      </c>
      <c r="B5" s="51"/>
      <c r="C5" s="51"/>
      <c r="D5" s="51"/>
      <c r="E5" s="33"/>
      <c r="F5"/>
      <c r="G5"/>
      <c r="U5" s="14"/>
      <c r="V5" s="9"/>
      <c r="W5" s="9"/>
      <c r="X5" s="9"/>
      <c r="Y5" s="9"/>
      <c r="Z5" s="9"/>
      <c r="AA5" s="9"/>
      <c r="AB5" s="9"/>
      <c r="AC5" s="9"/>
      <c r="AD5" s="9"/>
      <c r="AE5"/>
      <c r="AF5"/>
    </row>
    <row r="6" spans="1:32" ht="12.75">
      <c r="A6" s="2" t="s">
        <v>0</v>
      </c>
      <c r="B6" s="56"/>
      <c r="D6" s="33"/>
      <c r="E6" s="33"/>
      <c r="F6"/>
      <c r="G6"/>
      <c r="U6" s="14"/>
      <c r="V6" s="9"/>
      <c r="W6" s="9"/>
      <c r="X6" s="9"/>
      <c r="Y6" s="9"/>
      <c r="Z6" s="9"/>
      <c r="AA6" s="9"/>
      <c r="AB6" s="9"/>
      <c r="AC6" s="9"/>
      <c r="AD6" s="9"/>
      <c r="AE6"/>
      <c r="AF6"/>
    </row>
    <row r="7" spans="1:32" ht="38.25">
      <c r="A7" s="4" t="s">
        <v>1</v>
      </c>
      <c r="B7" s="57" t="s">
        <v>2</v>
      </c>
      <c r="C7" s="53" t="s">
        <v>119</v>
      </c>
      <c r="D7" s="53" t="s">
        <v>100</v>
      </c>
      <c r="E7" s="53" t="s">
        <v>120</v>
      </c>
      <c r="F7"/>
      <c r="G7"/>
      <c r="I7" s="9"/>
      <c r="J7" s="9"/>
      <c r="K7" s="9"/>
      <c r="L7" s="9"/>
      <c r="M7" s="9"/>
      <c r="N7" s="9"/>
      <c r="U7" s="14"/>
      <c r="V7" s="9"/>
      <c r="W7" s="9"/>
      <c r="X7" s="9"/>
      <c r="Y7" s="9"/>
      <c r="Z7" s="9"/>
      <c r="AA7" s="9"/>
      <c r="AB7" s="9"/>
      <c r="AC7" s="9"/>
      <c r="AD7" s="9"/>
      <c r="AE7"/>
      <c r="AF7"/>
    </row>
    <row r="8" spans="1:32" ht="29.25" customHeight="1">
      <c r="A8" s="5" t="s">
        <v>3</v>
      </c>
      <c r="B8" s="47" t="s">
        <v>80</v>
      </c>
      <c r="C8" s="38">
        <f>SUM(C9:C21)</f>
        <v>369900</v>
      </c>
      <c r="D8" s="49">
        <f>SUM(D9:D21)</f>
        <v>24533</v>
      </c>
      <c r="E8" s="34">
        <f>SUM(E9:E21)</f>
        <v>394433</v>
      </c>
      <c r="F8"/>
      <c r="G8"/>
      <c r="H8" s="10"/>
      <c r="I8" s="11"/>
      <c r="J8" s="10"/>
      <c r="K8" s="10"/>
      <c r="L8" s="11"/>
      <c r="M8" s="10"/>
      <c r="N8" s="9"/>
      <c r="O8" s="9"/>
      <c r="U8" s="14"/>
      <c r="V8" s="9"/>
      <c r="W8" s="9"/>
      <c r="X8" s="9"/>
      <c r="Y8" s="9"/>
      <c r="Z8" s="18"/>
      <c r="AA8" s="9"/>
      <c r="AB8" s="9"/>
      <c r="AC8" s="9"/>
      <c r="AD8" s="9"/>
      <c r="AE8"/>
      <c r="AF8"/>
    </row>
    <row r="9" spans="1:32" ht="12.75">
      <c r="A9" s="40" t="s">
        <v>112</v>
      </c>
      <c r="B9" s="40" t="s">
        <v>113</v>
      </c>
      <c r="C9" s="30">
        <v>0</v>
      </c>
      <c r="D9" s="26">
        <v>0</v>
      </c>
      <c r="E9" s="42">
        <f aca="true" t="shared" si="0" ref="E9:E22">C9+D9</f>
        <v>0</v>
      </c>
      <c r="F9"/>
      <c r="G9"/>
      <c r="H9" s="7"/>
      <c r="I9" s="10"/>
      <c r="J9" s="20"/>
      <c r="K9" s="10"/>
      <c r="L9" s="20"/>
      <c r="M9" s="20"/>
      <c r="N9" s="10"/>
      <c r="O9" s="10"/>
      <c r="U9" s="14"/>
      <c r="V9" s="9"/>
      <c r="W9" s="9"/>
      <c r="X9" s="9"/>
      <c r="Y9" s="9"/>
      <c r="Z9" s="9"/>
      <c r="AA9" s="9"/>
      <c r="AB9" s="24"/>
      <c r="AC9" s="9"/>
      <c r="AD9" s="9"/>
      <c r="AE9"/>
      <c r="AF9"/>
    </row>
    <row r="10" spans="1:32" ht="12.75">
      <c r="A10" s="44" t="s">
        <v>114</v>
      </c>
      <c r="B10" s="44" t="s">
        <v>115</v>
      </c>
      <c r="C10" s="30">
        <v>0</v>
      </c>
      <c r="D10" s="26">
        <v>0</v>
      </c>
      <c r="E10" s="42">
        <f t="shared" si="0"/>
        <v>0</v>
      </c>
      <c r="F10"/>
      <c r="G10"/>
      <c r="H10" s="43"/>
      <c r="I10" s="21"/>
      <c r="J10" s="31"/>
      <c r="K10" s="21"/>
      <c r="L10" s="31"/>
      <c r="M10" s="31"/>
      <c r="N10" s="21"/>
      <c r="O10" s="29"/>
      <c r="U10" s="14"/>
      <c r="V10" s="9"/>
      <c r="W10" s="9"/>
      <c r="X10" s="9"/>
      <c r="Y10" s="9"/>
      <c r="Z10" s="9"/>
      <c r="AA10" s="9"/>
      <c r="AB10" s="9"/>
      <c r="AC10" s="9"/>
      <c r="AD10" s="9"/>
      <c r="AE10"/>
      <c r="AF10"/>
    </row>
    <row r="11" spans="1:32" ht="12.75">
      <c r="A11" s="40" t="s">
        <v>95</v>
      </c>
      <c r="B11" s="40" t="s">
        <v>4</v>
      </c>
      <c r="C11" s="30">
        <v>0</v>
      </c>
      <c r="D11" s="26">
        <v>0</v>
      </c>
      <c r="E11" s="42">
        <f t="shared" si="0"/>
        <v>0</v>
      </c>
      <c r="F11"/>
      <c r="G11"/>
      <c r="H11" s="43"/>
      <c r="I11" s="21"/>
      <c r="J11" s="31"/>
      <c r="K11" s="21"/>
      <c r="L11" s="31"/>
      <c r="M11" s="31"/>
      <c r="N11" s="21"/>
      <c r="O11" s="29"/>
      <c r="U11" s="14"/>
      <c r="V11" s="9"/>
      <c r="W11" s="9"/>
      <c r="X11" s="9"/>
      <c r="Y11" s="9"/>
      <c r="Z11" s="9"/>
      <c r="AA11" s="9"/>
      <c r="AB11" s="24"/>
      <c r="AC11" s="9"/>
      <c r="AD11" s="9"/>
      <c r="AE11"/>
      <c r="AF11"/>
    </row>
    <row r="12" spans="1:32" ht="12.75">
      <c r="A12" s="44" t="s">
        <v>96</v>
      </c>
      <c r="B12" s="44" t="s">
        <v>97</v>
      </c>
      <c r="C12" s="30">
        <v>0</v>
      </c>
      <c r="D12" s="26">
        <v>0</v>
      </c>
      <c r="E12" s="42">
        <f t="shared" si="0"/>
        <v>0</v>
      </c>
      <c r="F12"/>
      <c r="G12"/>
      <c r="H12" s="43"/>
      <c r="I12" s="21"/>
      <c r="J12" s="31"/>
      <c r="K12" s="21"/>
      <c r="L12" s="31"/>
      <c r="M12" s="31"/>
      <c r="N12" s="21"/>
      <c r="O12" s="29"/>
      <c r="U12" s="14"/>
      <c r="V12" s="9"/>
      <c r="W12" s="9"/>
      <c r="X12" s="9"/>
      <c r="Y12" s="9"/>
      <c r="Z12" s="9"/>
      <c r="AA12" s="9"/>
      <c r="AB12" s="9"/>
      <c r="AC12" s="9"/>
      <c r="AD12" s="9"/>
      <c r="AE12"/>
      <c r="AF12"/>
    </row>
    <row r="13" spans="1:32" ht="12.75">
      <c r="A13" s="45" t="s">
        <v>117</v>
      </c>
      <c r="B13" s="45" t="s">
        <v>118</v>
      </c>
      <c r="C13" s="30">
        <v>0</v>
      </c>
      <c r="D13" s="26">
        <v>0</v>
      </c>
      <c r="E13" s="42">
        <f t="shared" si="0"/>
        <v>0</v>
      </c>
      <c r="F13"/>
      <c r="G13"/>
      <c r="H13" s="8"/>
      <c r="I13" s="21"/>
      <c r="J13" s="23"/>
      <c r="K13" s="23"/>
      <c r="L13" s="23"/>
      <c r="M13" s="23"/>
      <c r="N13" s="21"/>
      <c r="O13" s="29"/>
      <c r="U13" s="14"/>
      <c r="V13" s="9"/>
      <c r="W13" s="9"/>
      <c r="X13" s="9"/>
      <c r="Y13" s="9"/>
      <c r="Z13" s="9"/>
      <c r="AA13" s="9"/>
      <c r="AB13" s="9"/>
      <c r="AC13" s="9"/>
      <c r="AD13" s="9"/>
      <c r="AE13"/>
      <c r="AF13"/>
    </row>
    <row r="14" spans="1:32" ht="12.75">
      <c r="A14" s="45" t="s">
        <v>98</v>
      </c>
      <c r="B14" s="45" t="s">
        <v>99</v>
      </c>
      <c r="C14" s="30">
        <v>0</v>
      </c>
      <c r="D14" s="26">
        <v>0</v>
      </c>
      <c r="E14" s="42">
        <f t="shared" si="0"/>
        <v>0</v>
      </c>
      <c r="F14"/>
      <c r="G14"/>
      <c r="H14" s="8"/>
      <c r="I14" s="21"/>
      <c r="J14" s="31"/>
      <c r="K14" s="23"/>
      <c r="L14" s="23"/>
      <c r="M14" s="23"/>
      <c r="N14" s="21"/>
      <c r="O14" s="29"/>
      <c r="U14" s="14"/>
      <c r="V14" s="9"/>
      <c r="W14" s="9"/>
      <c r="X14" s="9"/>
      <c r="Y14" s="9"/>
      <c r="Z14" s="9"/>
      <c r="AA14" s="9"/>
      <c r="AB14" s="9"/>
      <c r="AC14" s="9"/>
      <c r="AD14" s="9"/>
      <c r="AE14"/>
      <c r="AF14"/>
    </row>
    <row r="15" spans="1:32" ht="12.75">
      <c r="A15" s="45" t="s">
        <v>110</v>
      </c>
      <c r="B15" s="45" t="s">
        <v>111</v>
      </c>
      <c r="C15" s="30">
        <v>0</v>
      </c>
      <c r="D15" s="26">
        <v>0</v>
      </c>
      <c r="E15" s="42">
        <f t="shared" si="0"/>
        <v>0</v>
      </c>
      <c r="F15"/>
      <c r="G15"/>
      <c r="H15" s="43"/>
      <c r="I15" s="21"/>
      <c r="J15" s="31"/>
      <c r="K15" s="21"/>
      <c r="L15" s="31"/>
      <c r="M15" s="31"/>
      <c r="N15" s="21"/>
      <c r="O15" s="29"/>
      <c r="U15" s="14"/>
      <c r="V15" s="9"/>
      <c r="W15" s="9"/>
      <c r="X15" s="9"/>
      <c r="Y15" s="9"/>
      <c r="Z15" s="9"/>
      <c r="AA15" s="9"/>
      <c r="AB15" s="9"/>
      <c r="AC15" s="9"/>
      <c r="AD15" s="9"/>
      <c r="AE15"/>
      <c r="AF15"/>
    </row>
    <row r="16" spans="1:32" ht="12.75">
      <c r="A16" s="45" t="s">
        <v>69</v>
      </c>
      <c r="B16" s="45" t="s">
        <v>70</v>
      </c>
      <c r="C16" s="30">
        <v>0</v>
      </c>
      <c r="D16" s="26">
        <v>0</v>
      </c>
      <c r="E16" s="42">
        <f t="shared" si="0"/>
        <v>0</v>
      </c>
      <c r="F16"/>
      <c r="G16"/>
      <c r="H16" s="43"/>
      <c r="I16" s="21"/>
      <c r="J16" s="31"/>
      <c r="K16" s="21"/>
      <c r="L16" s="31"/>
      <c r="M16" s="31"/>
      <c r="N16" s="21"/>
      <c r="O16" s="29"/>
      <c r="U16" s="14"/>
      <c r="V16" s="9"/>
      <c r="W16" s="9"/>
      <c r="X16" s="9"/>
      <c r="Y16" s="9"/>
      <c r="Z16" s="9"/>
      <c r="AA16" s="9"/>
      <c r="AB16" s="9"/>
      <c r="AC16" s="9"/>
      <c r="AD16" s="9"/>
      <c r="AE16"/>
      <c r="AF16"/>
    </row>
    <row r="17" spans="1:32" ht="12.75">
      <c r="A17" s="45" t="s">
        <v>101</v>
      </c>
      <c r="B17" s="45" t="s">
        <v>102</v>
      </c>
      <c r="C17" s="30">
        <v>0</v>
      </c>
      <c r="D17" s="26">
        <v>0</v>
      </c>
      <c r="E17" s="42">
        <f t="shared" si="0"/>
        <v>0</v>
      </c>
      <c r="F17"/>
      <c r="G17"/>
      <c r="H17" s="43"/>
      <c r="I17" s="21"/>
      <c r="J17" s="31"/>
      <c r="K17" s="21"/>
      <c r="L17" s="31"/>
      <c r="M17" s="31"/>
      <c r="N17" s="21"/>
      <c r="O17" s="29"/>
      <c r="U17" s="14"/>
      <c r="V17" s="9"/>
      <c r="W17" s="9"/>
      <c r="X17" s="9"/>
      <c r="Y17" s="9"/>
      <c r="Z17" s="9"/>
      <c r="AA17" s="9"/>
      <c r="AB17" s="25"/>
      <c r="AC17" s="9"/>
      <c r="AD17" s="9"/>
      <c r="AE17"/>
      <c r="AF17"/>
    </row>
    <row r="18" spans="1:32" ht="12.75">
      <c r="A18" s="45" t="s">
        <v>103</v>
      </c>
      <c r="B18" s="45" t="s">
        <v>104</v>
      </c>
      <c r="C18" s="30">
        <v>0</v>
      </c>
      <c r="D18" s="26">
        <v>0</v>
      </c>
      <c r="E18" s="42">
        <f t="shared" si="0"/>
        <v>0</v>
      </c>
      <c r="F18"/>
      <c r="G18"/>
      <c r="H18" s="43"/>
      <c r="I18" s="21"/>
      <c r="J18" s="17"/>
      <c r="K18" s="31"/>
      <c r="L18" s="31"/>
      <c r="M18" s="31"/>
      <c r="N18" s="31"/>
      <c r="O18" s="29"/>
      <c r="U18" s="14"/>
      <c r="V18" s="9"/>
      <c r="W18" s="9"/>
      <c r="X18" s="9"/>
      <c r="Y18" s="9"/>
      <c r="Z18" s="9"/>
      <c r="AA18" s="9"/>
      <c r="AB18" s="25"/>
      <c r="AC18" s="9"/>
      <c r="AD18" s="9"/>
      <c r="AE18"/>
      <c r="AF18"/>
    </row>
    <row r="19" spans="1:32" ht="12.75">
      <c r="A19" s="45" t="s">
        <v>105</v>
      </c>
      <c r="B19" s="45" t="s">
        <v>106</v>
      </c>
      <c r="C19" s="30">
        <v>0</v>
      </c>
      <c r="D19" s="26">
        <v>0</v>
      </c>
      <c r="E19" s="42">
        <f t="shared" si="0"/>
        <v>0</v>
      </c>
      <c r="F19"/>
      <c r="G19"/>
      <c r="H19" s="8"/>
      <c r="I19" s="21"/>
      <c r="J19" s="17"/>
      <c r="K19" s="17"/>
      <c r="L19" s="17"/>
      <c r="M19" s="23"/>
      <c r="N19" s="23"/>
      <c r="O19" s="28"/>
      <c r="U19" s="14"/>
      <c r="V19" s="9"/>
      <c r="W19" s="9"/>
      <c r="X19" s="9"/>
      <c r="Y19" s="9"/>
      <c r="Z19" s="21"/>
      <c r="AA19" s="9"/>
      <c r="AB19" s="9"/>
      <c r="AC19" s="9"/>
      <c r="AD19" s="9"/>
      <c r="AE19"/>
      <c r="AF19"/>
    </row>
    <row r="20" spans="1:32" ht="12.75">
      <c r="A20" s="45" t="s">
        <v>107</v>
      </c>
      <c r="B20" s="45" t="s">
        <v>108</v>
      </c>
      <c r="C20" s="30">
        <v>0</v>
      </c>
      <c r="D20" s="32">
        <v>0</v>
      </c>
      <c r="E20" s="42">
        <f t="shared" si="0"/>
        <v>0</v>
      </c>
      <c r="F20"/>
      <c r="G20"/>
      <c r="H20" s="8"/>
      <c r="I20" s="21"/>
      <c r="J20" s="17"/>
      <c r="K20" s="17"/>
      <c r="L20" s="17"/>
      <c r="M20" s="23"/>
      <c r="N20" s="23"/>
      <c r="O20" s="28"/>
      <c r="U20" s="14"/>
      <c r="V20" s="9"/>
      <c r="W20" s="9"/>
      <c r="X20" s="9"/>
      <c r="Y20" s="9"/>
      <c r="Z20" s="21"/>
      <c r="AA20" s="9"/>
      <c r="AB20" s="9"/>
      <c r="AC20" s="9"/>
      <c r="AD20" s="9"/>
      <c r="AE20"/>
      <c r="AF20"/>
    </row>
    <row r="21" spans="1:32" ht="12.75">
      <c r="A21" s="40" t="s">
        <v>88</v>
      </c>
      <c r="B21" s="39" t="s">
        <v>94</v>
      </c>
      <c r="C21" s="30">
        <v>369900</v>
      </c>
      <c r="D21" s="32">
        <v>24533</v>
      </c>
      <c r="E21" s="42">
        <f t="shared" si="0"/>
        <v>394433</v>
      </c>
      <c r="F21"/>
      <c r="G21"/>
      <c r="H21" s="43"/>
      <c r="I21" s="21"/>
      <c r="J21" s="17"/>
      <c r="K21" s="17"/>
      <c r="L21" s="17"/>
      <c r="M21" s="23"/>
      <c r="N21" s="23"/>
      <c r="O21" s="28"/>
      <c r="U21" s="14"/>
      <c r="V21" s="9"/>
      <c r="W21" s="9"/>
      <c r="X21" s="9"/>
      <c r="Y21" s="9"/>
      <c r="Z21" s="21"/>
      <c r="AA21" s="9"/>
      <c r="AB21" s="9"/>
      <c r="AC21" s="9"/>
      <c r="AD21" s="9"/>
      <c r="AE21"/>
      <c r="AF21"/>
    </row>
    <row r="22" spans="1:32" ht="12.75">
      <c r="A22" s="39" t="s">
        <v>109</v>
      </c>
      <c r="B22" s="40" t="s">
        <v>5</v>
      </c>
      <c r="C22" s="30">
        <v>0</v>
      </c>
      <c r="D22" s="32">
        <v>0</v>
      </c>
      <c r="E22" s="42">
        <f t="shared" si="0"/>
        <v>0</v>
      </c>
      <c r="F22"/>
      <c r="G22"/>
      <c r="H22" s="8"/>
      <c r="I22" s="21"/>
      <c r="J22" s="17"/>
      <c r="K22" s="17"/>
      <c r="L22" s="17"/>
      <c r="M22" s="17"/>
      <c r="N22" s="17"/>
      <c r="O22" s="28"/>
      <c r="U22" s="14"/>
      <c r="V22" s="9"/>
      <c r="W22" s="9"/>
      <c r="X22" s="9"/>
      <c r="Y22" s="9"/>
      <c r="Z22" s="9"/>
      <c r="AA22" s="9"/>
      <c r="AB22" s="9"/>
      <c r="AC22" s="9"/>
      <c r="AD22" s="9"/>
      <c r="AE22"/>
      <c r="AF22"/>
    </row>
    <row r="23" spans="1:32" ht="12.75">
      <c r="A23" s="54"/>
      <c r="B23" s="55"/>
      <c r="C23" s="31"/>
      <c r="D23" s="32"/>
      <c r="E23" s="42"/>
      <c r="F23"/>
      <c r="G23"/>
      <c r="H23" s="9"/>
      <c r="I23" s="9"/>
      <c r="J23" s="9"/>
      <c r="K23" s="9"/>
      <c r="L23" s="9"/>
      <c r="M23" s="9"/>
      <c r="N23" s="9"/>
      <c r="O23" s="9"/>
      <c r="U23" s="14"/>
      <c r="V23" s="9"/>
      <c r="W23" s="9"/>
      <c r="X23" s="9"/>
      <c r="Y23" s="9"/>
      <c r="Z23" s="9"/>
      <c r="AA23" s="9"/>
      <c r="AB23" s="9"/>
      <c r="AC23" s="9"/>
      <c r="AD23" s="9"/>
      <c r="AE23"/>
      <c r="AF23"/>
    </row>
    <row r="24" spans="1:32" ht="12.75">
      <c r="A24" s="58" t="s">
        <v>51</v>
      </c>
      <c r="B24" s="55"/>
      <c r="C24" s="17"/>
      <c r="D24" s="19"/>
      <c r="E24" s="42"/>
      <c r="F24"/>
      <c r="G24"/>
      <c r="H24" s="10"/>
      <c r="I24" s="10"/>
      <c r="J24" s="10"/>
      <c r="K24" s="10"/>
      <c r="L24" s="10"/>
      <c r="M24" s="10"/>
      <c r="N24" s="9"/>
      <c r="O24" s="9"/>
      <c r="U24" s="14"/>
      <c r="V24" s="9"/>
      <c r="W24" s="9"/>
      <c r="X24" s="9"/>
      <c r="Y24" s="9"/>
      <c r="Z24" s="18"/>
      <c r="AA24" s="18"/>
      <c r="AB24" s="9"/>
      <c r="AC24" s="9"/>
      <c r="AD24" s="9"/>
      <c r="AE24"/>
      <c r="AF24"/>
    </row>
    <row r="25" spans="1:32" ht="12.75">
      <c r="A25" s="59" t="s">
        <v>6</v>
      </c>
      <c r="B25" s="59" t="s">
        <v>7</v>
      </c>
      <c r="C25" s="52">
        <f>C26+C31+C57</f>
        <v>369900</v>
      </c>
      <c r="D25" s="41">
        <f>SUM(D26+D31+D57+D60)</f>
        <v>24532.999999999993</v>
      </c>
      <c r="E25" s="34">
        <f>SUM(E26+E31+E57+E61)</f>
        <v>394433</v>
      </c>
      <c r="F25"/>
      <c r="G25"/>
      <c r="H25" s="10"/>
      <c r="I25" s="10"/>
      <c r="J25" s="10"/>
      <c r="K25" s="11"/>
      <c r="L25" s="11"/>
      <c r="M25" s="11"/>
      <c r="N25" s="9"/>
      <c r="O25" s="9"/>
      <c r="U25" s="14"/>
      <c r="V25" s="9"/>
      <c r="W25" s="9"/>
      <c r="X25" s="9"/>
      <c r="Y25" s="9"/>
      <c r="Z25" s="18"/>
      <c r="AA25" s="18"/>
      <c r="AB25" s="9"/>
      <c r="AC25" s="9"/>
      <c r="AD25" s="9"/>
      <c r="AE25"/>
      <c r="AF25"/>
    </row>
    <row r="26" spans="1:32" ht="12.75">
      <c r="A26" s="6" t="s">
        <v>16</v>
      </c>
      <c r="B26" s="40" t="s">
        <v>17</v>
      </c>
      <c r="C26" s="34">
        <f>C27+C28+C29+C30</f>
        <v>27875</v>
      </c>
      <c r="D26" s="41">
        <f>D27+D28+D29+D30</f>
        <v>0</v>
      </c>
      <c r="E26" s="34">
        <f>E27+E28+E29+E30</f>
        <v>27875</v>
      </c>
      <c r="F26"/>
      <c r="G26"/>
      <c r="H26" s="9"/>
      <c r="I26" s="9"/>
      <c r="J26" s="9"/>
      <c r="K26" s="9"/>
      <c r="L26" s="11"/>
      <c r="M26" s="11"/>
      <c r="N26" s="9"/>
      <c r="U26" s="14"/>
      <c r="V26" s="9"/>
      <c r="W26" s="9"/>
      <c r="X26" s="9"/>
      <c r="Y26" s="9"/>
      <c r="Z26" s="9"/>
      <c r="AA26" s="9"/>
      <c r="AB26" s="9"/>
      <c r="AC26" s="9"/>
      <c r="AD26" s="9"/>
      <c r="AE26"/>
      <c r="AF26"/>
    </row>
    <row r="27" spans="1:32" ht="12.75">
      <c r="A27" s="6" t="s">
        <v>8</v>
      </c>
      <c r="B27" s="39" t="s">
        <v>128</v>
      </c>
      <c r="C27" s="19">
        <v>27875</v>
      </c>
      <c r="D27" s="19">
        <v>0</v>
      </c>
      <c r="E27" s="19">
        <f>C27+D27</f>
        <v>27875</v>
      </c>
      <c r="F27"/>
      <c r="G27"/>
      <c r="H27" s="9"/>
      <c r="I27" s="9"/>
      <c r="J27" s="9"/>
      <c r="K27" s="9"/>
      <c r="L27" s="11"/>
      <c r="M27" s="11"/>
      <c r="N27" s="9"/>
      <c r="U27" s="14"/>
      <c r="V27" s="9"/>
      <c r="W27" s="9"/>
      <c r="X27" s="9"/>
      <c r="Y27" s="9"/>
      <c r="Z27" s="9"/>
      <c r="AA27" s="9"/>
      <c r="AB27" s="9"/>
      <c r="AC27" s="9"/>
      <c r="AD27" s="9"/>
      <c r="AE27"/>
      <c r="AF27"/>
    </row>
    <row r="28" spans="1:32" ht="12.75">
      <c r="A28" s="6" t="s">
        <v>10</v>
      </c>
      <c r="B28" s="40" t="s">
        <v>11</v>
      </c>
      <c r="C28" s="19">
        <v>0</v>
      </c>
      <c r="D28" s="19">
        <v>0</v>
      </c>
      <c r="E28" s="19">
        <f>C28+D28</f>
        <v>0</v>
      </c>
      <c r="F28"/>
      <c r="G28"/>
      <c r="H28" s="9"/>
      <c r="I28" s="9"/>
      <c r="J28" s="9"/>
      <c r="K28" s="9"/>
      <c r="L28" s="11"/>
      <c r="M28" s="11"/>
      <c r="N28" s="9"/>
      <c r="U28" s="14"/>
      <c r="V28" s="9"/>
      <c r="W28" s="9"/>
      <c r="X28" s="9"/>
      <c r="Y28" s="9"/>
      <c r="Z28" s="9"/>
      <c r="AA28" s="9"/>
      <c r="AB28" s="9"/>
      <c r="AC28" s="9"/>
      <c r="AD28" s="9"/>
      <c r="AE28"/>
      <c r="AF28"/>
    </row>
    <row r="29" spans="1:32" ht="12.75">
      <c r="A29" s="6" t="s">
        <v>12</v>
      </c>
      <c r="B29" s="40" t="s">
        <v>14</v>
      </c>
      <c r="C29" s="19">
        <v>0</v>
      </c>
      <c r="D29" s="19">
        <v>0</v>
      </c>
      <c r="E29" s="19">
        <f>C29+D29</f>
        <v>0</v>
      </c>
      <c r="F29"/>
      <c r="G29"/>
      <c r="H29" s="9"/>
      <c r="I29" s="9"/>
      <c r="J29" s="9"/>
      <c r="K29" s="9"/>
      <c r="L29" s="11"/>
      <c r="M29" s="11"/>
      <c r="N29" s="9"/>
      <c r="U29" s="14"/>
      <c r="V29" s="9"/>
      <c r="W29" s="9"/>
      <c r="X29" s="9"/>
      <c r="Y29" s="9"/>
      <c r="Z29" s="9"/>
      <c r="AA29" s="9"/>
      <c r="AB29" s="9"/>
      <c r="AC29" s="9"/>
      <c r="AD29" s="9"/>
      <c r="AE29"/>
      <c r="AF29"/>
    </row>
    <row r="30" spans="1:32" ht="12.75">
      <c r="A30" s="6" t="s">
        <v>13</v>
      </c>
      <c r="B30" s="40" t="s">
        <v>15</v>
      </c>
      <c r="C30" s="19">
        <v>0</v>
      </c>
      <c r="D30" s="19">
        <v>0</v>
      </c>
      <c r="E30" s="19">
        <f>C30+D30</f>
        <v>0</v>
      </c>
      <c r="F30"/>
      <c r="G30"/>
      <c r="H30" s="10"/>
      <c r="I30" s="10"/>
      <c r="J30" s="10"/>
      <c r="K30" s="10"/>
      <c r="L30" s="10"/>
      <c r="M30" s="10"/>
      <c r="N30" s="9"/>
      <c r="U30" s="14"/>
      <c r="V30" s="9"/>
      <c r="W30" s="9"/>
      <c r="X30" s="9"/>
      <c r="Y30" s="9"/>
      <c r="Z30" s="9"/>
      <c r="AA30" s="9"/>
      <c r="AB30" s="9"/>
      <c r="AC30" s="9"/>
      <c r="AD30" s="9"/>
      <c r="AE30"/>
      <c r="AF30"/>
    </row>
    <row r="31" spans="1:32" ht="12.75">
      <c r="A31" s="6" t="s">
        <v>18</v>
      </c>
      <c r="B31" s="40" t="s">
        <v>19</v>
      </c>
      <c r="C31" s="34">
        <f>C32+C33+C34+C35+C36+C37+C38+C39+C40+C41+C42+C43+C44+C45+C46+C47+C48+C49+C50+C51+C52+C53+C54+C55+C56</f>
        <v>338325</v>
      </c>
      <c r="D31" s="41">
        <f>SUM(D32:D56)</f>
        <v>-4198.600000000006</v>
      </c>
      <c r="E31" s="34">
        <f>SUM(E32:E56)</f>
        <v>334126.4</v>
      </c>
      <c r="F31"/>
      <c r="G31"/>
      <c r="H31" s="9"/>
      <c r="I31" s="9"/>
      <c r="J31" s="9"/>
      <c r="K31" s="9"/>
      <c r="L31" s="9"/>
      <c r="M31" s="9"/>
      <c r="N31" s="9"/>
      <c r="U31" s="14"/>
      <c r="V31" s="9"/>
      <c r="W31" s="9"/>
      <c r="X31" s="9"/>
      <c r="Y31" s="9"/>
      <c r="Z31" s="9"/>
      <c r="AA31" s="9"/>
      <c r="AB31" s="9"/>
      <c r="AC31" s="9"/>
      <c r="AD31" s="9"/>
      <c r="AE31"/>
      <c r="AF31"/>
    </row>
    <row r="32" spans="1:32" ht="12.75">
      <c r="A32" s="6" t="s">
        <v>20</v>
      </c>
      <c r="B32" s="40" t="s">
        <v>21</v>
      </c>
      <c r="C32" s="26">
        <v>21000</v>
      </c>
      <c r="D32" s="19">
        <v>-16400</v>
      </c>
      <c r="E32" s="19">
        <f aca="true" t="shared" si="1" ref="E32:E56">C32+D32</f>
        <v>4600</v>
      </c>
      <c r="F32"/>
      <c r="G32"/>
      <c r="H32" s="9"/>
      <c r="I32" s="9"/>
      <c r="J32" s="9"/>
      <c r="K32" s="9"/>
      <c r="L32" s="9"/>
      <c r="M32" s="9"/>
      <c r="N32" s="9"/>
      <c r="U32" s="14"/>
      <c r="V32" s="9"/>
      <c r="W32" s="9"/>
      <c r="X32" s="9"/>
      <c r="Y32" s="9"/>
      <c r="Z32" s="18"/>
      <c r="AA32" s="9"/>
      <c r="AB32" s="9"/>
      <c r="AC32" s="9"/>
      <c r="AD32" s="9"/>
      <c r="AE32"/>
      <c r="AF32"/>
    </row>
    <row r="33" spans="1:32" ht="12.75">
      <c r="A33" s="6" t="s">
        <v>22</v>
      </c>
      <c r="B33" s="40" t="s">
        <v>23</v>
      </c>
      <c r="C33" s="26">
        <v>0</v>
      </c>
      <c r="D33" s="19">
        <v>1422.4</v>
      </c>
      <c r="E33" s="19">
        <f t="shared" si="1"/>
        <v>1422.4</v>
      </c>
      <c r="F33"/>
      <c r="G33"/>
      <c r="H33" s="9"/>
      <c r="I33" s="9"/>
      <c r="J33" s="9"/>
      <c r="K33" s="9"/>
      <c r="L33" s="9"/>
      <c r="M33" s="9"/>
      <c r="N33" s="9"/>
      <c r="U33" s="14"/>
      <c r="V33" s="9"/>
      <c r="W33" s="9"/>
      <c r="X33" s="9"/>
      <c r="Y33" s="9"/>
      <c r="Z33" s="9"/>
      <c r="AA33" s="9"/>
      <c r="AB33" s="9"/>
      <c r="AC33" s="9"/>
      <c r="AD33" s="9"/>
      <c r="AE33"/>
      <c r="AF33"/>
    </row>
    <row r="34" spans="1:32" ht="12.75">
      <c r="A34" s="6" t="s">
        <v>24</v>
      </c>
      <c r="B34" s="40" t="s">
        <v>25</v>
      </c>
      <c r="C34" s="26">
        <v>4500</v>
      </c>
      <c r="D34" s="19">
        <v>-3850</v>
      </c>
      <c r="E34" s="19">
        <f t="shared" si="1"/>
        <v>650</v>
      </c>
      <c r="F34"/>
      <c r="G34"/>
      <c r="H34" s="9"/>
      <c r="I34" s="9"/>
      <c r="J34" s="9"/>
      <c r="K34" s="9"/>
      <c r="L34" s="9"/>
      <c r="M34" s="9"/>
      <c r="N34" s="9"/>
      <c r="U34" s="14"/>
      <c r="V34" s="9"/>
      <c r="W34" s="9"/>
      <c r="X34" s="9"/>
      <c r="Y34" s="9"/>
      <c r="Z34" s="9"/>
      <c r="AA34" s="9"/>
      <c r="AB34" s="9"/>
      <c r="AC34" s="9"/>
      <c r="AD34" s="9"/>
      <c r="AE34"/>
      <c r="AF34"/>
    </row>
    <row r="35" spans="1:32" ht="12.75">
      <c r="A35" s="6" t="s">
        <v>92</v>
      </c>
      <c r="B35" s="40" t="s">
        <v>93</v>
      </c>
      <c r="C35" s="26">
        <v>500</v>
      </c>
      <c r="D35" s="19">
        <v>300</v>
      </c>
      <c r="E35" s="19">
        <f t="shared" si="1"/>
        <v>800</v>
      </c>
      <c r="F35"/>
      <c r="G35"/>
      <c r="H35" s="9"/>
      <c r="I35" s="9"/>
      <c r="J35" s="9"/>
      <c r="K35" s="9"/>
      <c r="L35" s="9"/>
      <c r="M35" s="9"/>
      <c r="N35" s="9"/>
      <c r="U35" s="14"/>
      <c r="V35" s="9"/>
      <c r="W35" s="9"/>
      <c r="X35" s="9"/>
      <c r="Y35" s="9"/>
      <c r="Z35" s="9"/>
      <c r="AA35" s="9"/>
      <c r="AB35" s="9"/>
      <c r="AC35" s="9"/>
      <c r="AD35" s="9"/>
      <c r="AE35"/>
      <c r="AF35"/>
    </row>
    <row r="36" spans="1:32" ht="12.75">
      <c r="A36" s="6" t="s">
        <v>26</v>
      </c>
      <c r="B36" s="40" t="s">
        <v>64</v>
      </c>
      <c r="C36" s="26">
        <v>41000</v>
      </c>
      <c r="D36" s="19">
        <v>20000</v>
      </c>
      <c r="E36" s="19">
        <f t="shared" si="1"/>
        <v>61000</v>
      </c>
      <c r="F36"/>
      <c r="G36"/>
      <c r="H36" s="9"/>
      <c r="I36" s="9"/>
      <c r="J36" s="9"/>
      <c r="K36" s="9"/>
      <c r="L36" s="9"/>
      <c r="M36" s="9"/>
      <c r="N36" s="9"/>
      <c r="U36" s="14"/>
      <c r="V36" s="9"/>
      <c r="W36" s="9"/>
      <c r="X36" s="9"/>
      <c r="Y36" s="9"/>
      <c r="Z36" s="9"/>
      <c r="AA36" s="9"/>
      <c r="AB36" s="9"/>
      <c r="AC36" s="9"/>
      <c r="AD36" s="9"/>
      <c r="AE36"/>
      <c r="AF36"/>
    </row>
    <row r="37" spans="1:32" ht="12.75">
      <c r="A37" s="27" t="s">
        <v>129</v>
      </c>
      <c r="B37" s="40" t="s">
        <v>76</v>
      </c>
      <c r="C37" s="26">
        <v>0</v>
      </c>
      <c r="D37" s="19">
        <v>3580</v>
      </c>
      <c r="E37" s="19">
        <f t="shared" si="1"/>
        <v>3580</v>
      </c>
      <c r="F37"/>
      <c r="G37"/>
      <c r="H37" s="9"/>
      <c r="I37" s="9"/>
      <c r="J37" s="9"/>
      <c r="K37" s="9"/>
      <c r="L37" s="9"/>
      <c r="M37" s="9"/>
      <c r="N37" s="9"/>
      <c r="U37" s="14"/>
      <c r="V37" s="9"/>
      <c r="W37" s="9"/>
      <c r="X37" s="9"/>
      <c r="Y37" s="9"/>
      <c r="Z37" s="9"/>
      <c r="AA37" s="9"/>
      <c r="AB37" s="9"/>
      <c r="AC37" s="9"/>
      <c r="AD37" s="9"/>
      <c r="AE37"/>
      <c r="AF37"/>
    </row>
    <row r="38" spans="1:32" ht="12.75">
      <c r="A38" s="6" t="s">
        <v>27</v>
      </c>
      <c r="B38" s="40" t="s">
        <v>61</v>
      </c>
      <c r="C38" s="26">
        <v>106673</v>
      </c>
      <c r="D38" s="19">
        <v>-106351</v>
      </c>
      <c r="E38" s="19">
        <f t="shared" si="1"/>
        <v>322</v>
      </c>
      <c r="F38"/>
      <c r="G38"/>
      <c r="H38" s="9"/>
      <c r="I38" s="9"/>
      <c r="J38" s="9"/>
      <c r="K38" s="9"/>
      <c r="L38" s="9"/>
      <c r="M38" s="9"/>
      <c r="N38" s="9"/>
      <c r="U38" s="14"/>
      <c r="V38" s="9"/>
      <c r="W38" s="9"/>
      <c r="X38" s="9"/>
      <c r="Y38" s="9"/>
      <c r="Z38" s="9"/>
      <c r="AA38" s="9"/>
      <c r="AB38" s="9"/>
      <c r="AC38" s="9"/>
      <c r="AD38" s="18"/>
      <c r="AE38"/>
      <c r="AF38"/>
    </row>
    <row r="39" spans="1:32" ht="12.75">
      <c r="A39" s="6" t="s">
        <v>28</v>
      </c>
      <c r="B39" s="40" t="s">
        <v>29</v>
      </c>
      <c r="C39" s="26">
        <v>3000</v>
      </c>
      <c r="D39" s="19">
        <v>-1000</v>
      </c>
      <c r="E39" s="19">
        <f t="shared" si="1"/>
        <v>2000</v>
      </c>
      <c r="F39"/>
      <c r="G39"/>
      <c r="H39" s="9"/>
      <c r="I39" s="9"/>
      <c r="J39" s="9"/>
      <c r="K39" s="9"/>
      <c r="L39" s="9"/>
      <c r="M39" s="9"/>
      <c r="N39" s="9"/>
      <c r="U39" s="14"/>
      <c r="V39" s="9"/>
      <c r="W39" s="9"/>
      <c r="X39" s="9"/>
      <c r="Y39" s="9"/>
      <c r="Z39" s="9"/>
      <c r="AA39" s="9"/>
      <c r="AB39" s="9"/>
      <c r="AC39" s="22"/>
      <c r="AD39" s="9"/>
      <c r="AE39"/>
      <c r="AF39"/>
    </row>
    <row r="40" spans="1:32" ht="12.75">
      <c r="A40" s="6" t="s">
        <v>30</v>
      </c>
      <c r="B40" s="40" t="s">
        <v>31</v>
      </c>
      <c r="C40" s="26">
        <v>0</v>
      </c>
      <c r="D40" s="19">
        <v>0</v>
      </c>
      <c r="E40" s="19">
        <f t="shared" si="1"/>
        <v>0</v>
      </c>
      <c r="F40"/>
      <c r="G40"/>
      <c r="H40" s="9"/>
      <c r="I40" s="9"/>
      <c r="J40" s="9"/>
      <c r="K40" s="9"/>
      <c r="L40" s="9"/>
      <c r="M40" s="9"/>
      <c r="N40" s="9"/>
      <c r="U40" s="14"/>
      <c r="V40" s="9"/>
      <c r="W40" s="9"/>
      <c r="X40" s="9"/>
      <c r="Y40" s="9"/>
      <c r="Z40" s="9"/>
      <c r="AA40" s="9"/>
      <c r="AB40" s="9"/>
      <c r="AC40" s="22"/>
      <c r="AD40" s="9"/>
      <c r="AE40"/>
      <c r="AF40"/>
    </row>
    <row r="41" spans="1:32" ht="12.75">
      <c r="A41" s="27" t="s">
        <v>81</v>
      </c>
      <c r="B41" s="39" t="s">
        <v>82</v>
      </c>
      <c r="C41" s="26">
        <v>3000</v>
      </c>
      <c r="D41" s="19">
        <v>0</v>
      </c>
      <c r="E41" s="19">
        <f t="shared" si="1"/>
        <v>3000</v>
      </c>
      <c r="F41"/>
      <c r="G41"/>
      <c r="H41" s="9"/>
      <c r="I41" s="9"/>
      <c r="J41" s="9"/>
      <c r="K41" s="9"/>
      <c r="L41" s="9"/>
      <c r="M41" s="9"/>
      <c r="N41" s="9"/>
      <c r="U41" s="14"/>
      <c r="V41" s="9"/>
      <c r="W41" s="9"/>
      <c r="X41" s="9"/>
      <c r="Y41" s="9"/>
      <c r="Z41" s="9"/>
      <c r="AA41" s="9"/>
      <c r="AB41" s="9"/>
      <c r="AC41" s="22"/>
      <c r="AD41" s="9"/>
      <c r="AE41"/>
      <c r="AF41"/>
    </row>
    <row r="42" spans="1:32" ht="12.75">
      <c r="A42" s="6" t="s">
        <v>32</v>
      </c>
      <c r="B42" s="40" t="s">
        <v>33</v>
      </c>
      <c r="C42" s="26">
        <v>15000</v>
      </c>
      <c r="D42" s="19">
        <v>2000</v>
      </c>
      <c r="E42" s="19">
        <f t="shared" si="1"/>
        <v>17000</v>
      </c>
      <c r="F42"/>
      <c r="G42"/>
      <c r="H42" s="9"/>
      <c r="I42" s="9"/>
      <c r="J42" s="9"/>
      <c r="K42" s="9"/>
      <c r="L42" s="9"/>
      <c r="M42" s="9"/>
      <c r="N42" s="9"/>
      <c r="U42" s="14"/>
      <c r="V42" s="9"/>
      <c r="W42" s="9"/>
      <c r="X42" s="9"/>
      <c r="Y42" s="9"/>
      <c r="Z42" s="9"/>
      <c r="AA42" s="9"/>
      <c r="AB42" s="9"/>
      <c r="AC42" s="22"/>
      <c r="AD42" s="9"/>
      <c r="AE42"/>
      <c r="AF42"/>
    </row>
    <row r="43" spans="1:32" ht="12.75">
      <c r="A43" s="6" t="s">
        <v>34</v>
      </c>
      <c r="B43" s="40" t="s">
        <v>35</v>
      </c>
      <c r="C43" s="26">
        <v>1200</v>
      </c>
      <c r="D43" s="19">
        <v>116000</v>
      </c>
      <c r="E43" s="19">
        <f t="shared" si="1"/>
        <v>117200</v>
      </c>
      <c r="F43"/>
      <c r="G43"/>
      <c r="H43" s="9"/>
      <c r="I43" s="9"/>
      <c r="J43" s="9"/>
      <c r="K43" s="9"/>
      <c r="L43" s="9"/>
      <c r="M43" s="9"/>
      <c r="N43" s="9"/>
      <c r="U43" s="14"/>
      <c r="V43" s="9"/>
      <c r="W43" s="9"/>
      <c r="X43" s="9"/>
      <c r="Y43" s="9"/>
      <c r="Z43" s="9"/>
      <c r="AA43" s="9"/>
      <c r="AB43" s="9"/>
      <c r="AC43" s="22"/>
      <c r="AD43" s="9"/>
      <c r="AE43"/>
      <c r="AF43"/>
    </row>
    <row r="44" spans="1:32" ht="12.75">
      <c r="A44" s="6" t="s">
        <v>36</v>
      </c>
      <c r="B44" s="40" t="s">
        <v>37</v>
      </c>
      <c r="C44" s="26">
        <v>1200</v>
      </c>
      <c r="D44" s="19">
        <v>4400</v>
      </c>
      <c r="E44" s="19">
        <f t="shared" si="1"/>
        <v>5600</v>
      </c>
      <c r="F44"/>
      <c r="G44"/>
      <c r="H44" s="9"/>
      <c r="I44" s="9"/>
      <c r="J44" s="9"/>
      <c r="K44" s="9"/>
      <c r="L44" s="9"/>
      <c r="M44" s="9"/>
      <c r="N44" s="9"/>
      <c r="U44" s="14"/>
      <c r="V44" s="9"/>
      <c r="W44" s="9"/>
      <c r="X44" s="9"/>
      <c r="Y44" s="9"/>
      <c r="Z44" s="9"/>
      <c r="AA44" s="9"/>
      <c r="AB44" s="9"/>
      <c r="AC44" s="22"/>
      <c r="AD44" s="9"/>
      <c r="AE44"/>
      <c r="AF44"/>
    </row>
    <row r="45" spans="1:32" ht="12.75">
      <c r="A45" s="6" t="s">
        <v>39</v>
      </c>
      <c r="B45" s="40" t="s">
        <v>38</v>
      </c>
      <c r="C45" s="26">
        <v>12000</v>
      </c>
      <c r="D45" s="19">
        <v>-1300</v>
      </c>
      <c r="E45" s="19">
        <f t="shared" si="1"/>
        <v>10700</v>
      </c>
      <c r="F45"/>
      <c r="G45"/>
      <c r="H45" s="9"/>
      <c r="I45" s="9"/>
      <c r="J45" s="9"/>
      <c r="K45" s="9"/>
      <c r="L45" s="9"/>
      <c r="M45" s="9"/>
      <c r="N45" s="9"/>
      <c r="U45" s="14"/>
      <c r="V45" s="9"/>
      <c r="W45" s="9"/>
      <c r="X45" s="9"/>
      <c r="Y45" s="9"/>
      <c r="Z45" s="9"/>
      <c r="AA45" s="9"/>
      <c r="AB45" s="9"/>
      <c r="AC45" s="22"/>
      <c r="AD45" s="9"/>
      <c r="AE45"/>
      <c r="AF45"/>
    </row>
    <row r="46" spans="1:32" ht="12.75">
      <c r="A46" s="6" t="s">
        <v>67</v>
      </c>
      <c r="B46" s="40" t="s">
        <v>68</v>
      </c>
      <c r="C46" s="26">
        <v>0</v>
      </c>
      <c r="D46" s="19">
        <v>0</v>
      </c>
      <c r="E46" s="19">
        <f t="shared" si="1"/>
        <v>0</v>
      </c>
      <c r="F46"/>
      <c r="G46"/>
      <c r="H46" s="9"/>
      <c r="I46" s="9"/>
      <c r="J46" s="9"/>
      <c r="K46" s="9"/>
      <c r="L46" s="9"/>
      <c r="M46" s="9"/>
      <c r="N46" s="9"/>
      <c r="U46" s="14"/>
      <c r="V46" s="9"/>
      <c r="W46" s="9"/>
      <c r="X46" s="9"/>
      <c r="Y46" s="9"/>
      <c r="Z46" s="9"/>
      <c r="AA46" s="18"/>
      <c r="AB46" s="9"/>
      <c r="AC46" s="9"/>
      <c r="AD46" s="9"/>
      <c r="AE46"/>
      <c r="AF46"/>
    </row>
    <row r="47" spans="1:32" ht="12.75">
      <c r="A47" s="6" t="s">
        <v>40</v>
      </c>
      <c r="B47" s="40" t="s">
        <v>41</v>
      </c>
      <c r="C47" s="26">
        <v>11500</v>
      </c>
      <c r="D47" s="19">
        <v>0</v>
      </c>
      <c r="E47" s="19">
        <f t="shared" si="1"/>
        <v>11500</v>
      </c>
      <c r="F47"/>
      <c r="G47"/>
      <c r="H47" s="9"/>
      <c r="I47" s="9"/>
      <c r="J47" s="9"/>
      <c r="K47" s="9"/>
      <c r="L47" s="9"/>
      <c r="M47" s="9"/>
      <c r="N47" s="9"/>
      <c r="U47" s="14"/>
      <c r="V47" s="9"/>
      <c r="W47" s="9"/>
      <c r="X47" s="9"/>
      <c r="Y47" s="9"/>
      <c r="Z47" s="9"/>
      <c r="AC47" s="9"/>
      <c r="AE47"/>
      <c r="AF47"/>
    </row>
    <row r="48" spans="1:32" ht="12.75">
      <c r="A48" s="6" t="s">
        <v>42</v>
      </c>
      <c r="B48" s="40" t="s">
        <v>43</v>
      </c>
      <c r="C48" s="26">
        <v>2000</v>
      </c>
      <c r="D48" s="19">
        <v>600</v>
      </c>
      <c r="E48" s="19">
        <f t="shared" si="1"/>
        <v>2600</v>
      </c>
      <c r="F48"/>
      <c r="G48"/>
      <c r="H48" s="9"/>
      <c r="I48" s="9"/>
      <c r="J48" s="9"/>
      <c r="K48" s="9"/>
      <c r="L48" s="9"/>
      <c r="M48" s="9"/>
      <c r="N48" s="9"/>
      <c r="U48" s="14"/>
      <c r="V48" s="9"/>
      <c r="W48" s="9"/>
      <c r="X48" s="9"/>
      <c r="Y48" s="9"/>
      <c r="Z48" s="9"/>
      <c r="AA48" s="18"/>
      <c r="AB48" s="9"/>
      <c r="AC48" s="9"/>
      <c r="AE48"/>
      <c r="AF48"/>
    </row>
    <row r="49" spans="1:32" ht="12.75">
      <c r="A49" s="6" t="s">
        <v>44</v>
      </c>
      <c r="B49" s="40" t="s">
        <v>45</v>
      </c>
      <c r="C49" s="26">
        <v>21000</v>
      </c>
      <c r="D49" s="19">
        <v>-9600</v>
      </c>
      <c r="E49" s="19">
        <f t="shared" si="1"/>
        <v>11400</v>
      </c>
      <c r="F49"/>
      <c r="G49"/>
      <c r="H49" s="9"/>
      <c r="I49" s="9"/>
      <c r="J49" s="9"/>
      <c r="K49" s="9"/>
      <c r="L49" s="9"/>
      <c r="M49" s="9"/>
      <c r="N49" s="9"/>
      <c r="U49" s="14"/>
      <c r="V49" s="9"/>
      <c r="W49" s="9"/>
      <c r="X49" s="9"/>
      <c r="Y49" s="9"/>
      <c r="Z49" s="9"/>
      <c r="AA49" s="18"/>
      <c r="AB49" s="9"/>
      <c r="AC49" s="9"/>
      <c r="AE49"/>
      <c r="AF49"/>
    </row>
    <row r="50" spans="1:32" ht="12.75">
      <c r="A50" s="27" t="s">
        <v>83</v>
      </c>
      <c r="B50" s="39" t="s">
        <v>130</v>
      </c>
      <c r="C50" s="26">
        <v>8352</v>
      </c>
      <c r="D50" s="19">
        <v>-4000</v>
      </c>
      <c r="E50" s="19">
        <f t="shared" si="1"/>
        <v>4352</v>
      </c>
      <c r="F50"/>
      <c r="G50"/>
      <c r="H50" s="9"/>
      <c r="I50" s="9"/>
      <c r="J50" s="9"/>
      <c r="K50" s="9"/>
      <c r="L50" s="9"/>
      <c r="M50" s="9"/>
      <c r="N50" s="9"/>
      <c r="U50" s="14"/>
      <c r="V50" s="9"/>
      <c r="W50" s="9"/>
      <c r="X50" s="9"/>
      <c r="Y50" s="9"/>
      <c r="Z50" s="9"/>
      <c r="AA50" s="18"/>
      <c r="AB50" s="9"/>
      <c r="AC50" s="9"/>
      <c r="AE50"/>
      <c r="AF50"/>
    </row>
    <row r="51" spans="1:32" ht="12.75">
      <c r="A51" s="27" t="s">
        <v>84</v>
      </c>
      <c r="B51" s="39" t="s">
        <v>131</v>
      </c>
      <c r="C51" s="26">
        <v>3500</v>
      </c>
      <c r="D51" s="19">
        <v>-3500</v>
      </c>
      <c r="E51" s="19">
        <f t="shared" si="1"/>
        <v>0</v>
      </c>
      <c r="F51"/>
      <c r="G51"/>
      <c r="H51" s="9"/>
      <c r="I51" s="9"/>
      <c r="J51" s="9"/>
      <c r="K51" s="9"/>
      <c r="L51" s="9"/>
      <c r="M51" s="9"/>
      <c r="N51" s="9"/>
      <c r="U51" s="14"/>
      <c r="V51" s="9"/>
      <c r="W51" s="9"/>
      <c r="X51" s="9"/>
      <c r="Y51" s="9"/>
      <c r="Z51" s="9"/>
      <c r="AA51" s="18"/>
      <c r="AB51" s="9"/>
      <c r="AC51" s="9"/>
      <c r="AE51"/>
      <c r="AF51"/>
    </row>
    <row r="52" spans="1:32" ht="12.75">
      <c r="A52" s="6" t="s">
        <v>77</v>
      </c>
      <c r="B52" s="40" t="s">
        <v>78</v>
      </c>
      <c r="C52" s="26">
        <v>0</v>
      </c>
      <c r="D52" s="19">
        <v>0</v>
      </c>
      <c r="E52" s="19">
        <f t="shared" si="1"/>
        <v>0</v>
      </c>
      <c r="F52"/>
      <c r="G52"/>
      <c r="H52" s="9"/>
      <c r="I52" s="9"/>
      <c r="J52" s="9"/>
      <c r="K52" s="9"/>
      <c r="L52" s="9"/>
      <c r="M52" s="9"/>
      <c r="N52" s="9"/>
      <c r="U52" s="14"/>
      <c r="V52" s="9"/>
      <c r="W52" s="9"/>
      <c r="X52" s="9"/>
      <c r="Y52" s="9"/>
      <c r="Z52" s="9"/>
      <c r="AA52" s="18"/>
      <c r="AB52" s="9"/>
      <c r="AC52" s="9"/>
      <c r="AE52"/>
      <c r="AF52"/>
    </row>
    <row r="53" spans="1:32" ht="12.75">
      <c r="A53" s="6" t="s">
        <v>46</v>
      </c>
      <c r="B53" s="40" t="s">
        <v>47</v>
      </c>
      <c r="C53" s="26">
        <v>7000</v>
      </c>
      <c r="D53" s="19">
        <v>-5000</v>
      </c>
      <c r="E53" s="19">
        <f t="shared" si="1"/>
        <v>2000</v>
      </c>
      <c r="F53"/>
      <c r="G53"/>
      <c r="H53" s="9"/>
      <c r="I53" s="9"/>
      <c r="J53" s="9"/>
      <c r="K53" s="9"/>
      <c r="L53" s="9"/>
      <c r="M53" s="9"/>
      <c r="N53" s="9"/>
      <c r="AE53"/>
      <c r="AF53"/>
    </row>
    <row r="54" spans="1:32" ht="12.75">
      <c r="A54" s="6" t="s">
        <v>48</v>
      </c>
      <c r="B54" s="40" t="s">
        <v>49</v>
      </c>
      <c r="C54" s="26">
        <v>1500</v>
      </c>
      <c r="D54" s="19">
        <v>-500</v>
      </c>
      <c r="E54" s="19">
        <f t="shared" si="1"/>
        <v>1000</v>
      </c>
      <c r="F54"/>
      <c r="G54"/>
      <c r="H54" s="9"/>
      <c r="I54" s="9"/>
      <c r="J54" s="9"/>
      <c r="K54" s="9"/>
      <c r="L54" s="9"/>
      <c r="M54" s="9"/>
      <c r="N54" s="9"/>
      <c r="AE54"/>
      <c r="AF54"/>
    </row>
    <row r="55" spans="1:32" ht="12.75">
      <c r="A55" s="6" t="s">
        <v>86</v>
      </c>
      <c r="B55" s="40" t="s">
        <v>87</v>
      </c>
      <c r="C55" s="26">
        <v>1500</v>
      </c>
      <c r="D55" s="19">
        <v>-1000</v>
      </c>
      <c r="E55" s="19">
        <f t="shared" si="1"/>
        <v>500</v>
      </c>
      <c r="F55"/>
      <c r="G55"/>
      <c r="H55" s="9"/>
      <c r="I55" s="9"/>
      <c r="J55" s="9"/>
      <c r="K55" s="9"/>
      <c r="L55" s="9"/>
      <c r="M55" s="9"/>
      <c r="N55" s="9"/>
      <c r="AE55"/>
      <c r="AF55"/>
    </row>
    <row r="56" spans="1:32" ht="12.75">
      <c r="A56" s="6" t="s">
        <v>50</v>
      </c>
      <c r="B56" s="40" t="s">
        <v>132</v>
      </c>
      <c r="C56" s="26">
        <v>72900</v>
      </c>
      <c r="D56" s="19">
        <v>0</v>
      </c>
      <c r="E56" s="19">
        <f t="shared" si="1"/>
        <v>72900</v>
      </c>
      <c r="F56"/>
      <c r="G56"/>
      <c r="H56" s="9"/>
      <c r="I56" s="9"/>
      <c r="J56" s="9"/>
      <c r="K56" s="9"/>
      <c r="L56" s="9"/>
      <c r="M56" s="9"/>
      <c r="N56" s="9"/>
      <c r="AE56"/>
      <c r="AF56"/>
    </row>
    <row r="57" spans="1:32" ht="12.75">
      <c r="A57" s="6" t="s">
        <v>73</v>
      </c>
      <c r="B57" s="40" t="s">
        <v>74</v>
      </c>
      <c r="C57" s="35">
        <f>C58+C59</f>
        <v>3700</v>
      </c>
      <c r="D57" s="48">
        <f>D58+D59</f>
        <v>2000</v>
      </c>
      <c r="E57" s="35">
        <f>E58+E59</f>
        <v>5700</v>
      </c>
      <c r="F57"/>
      <c r="G57"/>
      <c r="H57" s="9"/>
      <c r="I57" s="9"/>
      <c r="J57" s="9"/>
      <c r="K57" s="9"/>
      <c r="L57" s="9"/>
      <c r="M57" s="9"/>
      <c r="N57" s="9"/>
      <c r="AE57"/>
      <c r="AF57"/>
    </row>
    <row r="58" spans="1:32" ht="12.75">
      <c r="A58" s="6" t="s">
        <v>62</v>
      </c>
      <c r="B58" s="40" t="s">
        <v>63</v>
      </c>
      <c r="C58" s="19">
        <v>3500</v>
      </c>
      <c r="D58" s="26">
        <v>2000</v>
      </c>
      <c r="E58" s="19">
        <f>C58+D58</f>
        <v>5500</v>
      </c>
      <c r="F58"/>
      <c r="G58"/>
      <c r="H58" s="9"/>
      <c r="I58" s="9"/>
      <c r="J58" s="9"/>
      <c r="K58" s="9"/>
      <c r="L58" s="9"/>
      <c r="M58" s="9"/>
      <c r="N58" s="9"/>
      <c r="AE58"/>
      <c r="AF58"/>
    </row>
    <row r="59" spans="1:32" ht="12.75">
      <c r="A59" s="6" t="s">
        <v>65</v>
      </c>
      <c r="B59" s="40" t="s">
        <v>66</v>
      </c>
      <c r="C59" s="19">
        <v>200</v>
      </c>
      <c r="D59" s="19">
        <v>0</v>
      </c>
      <c r="E59" s="19">
        <f>C59+D59</f>
        <v>200</v>
      </c>
      <c r="F59"/>
      <c r="G59"/>
      <c r="H59" s="9"/>
      <c r="I59" s="9"/>
      <c r="J59" s="9"/>
      <c r="K59" s="9"/>
      <c r="L59" s="9"/>
      <c r="M59" s="9"/>
      <c r="N59" s="9"/>
      <c r="AD59"/>
      <c r="AE59"/>
      <c r="AF59"/>
    </row>
    <row r="60" spans="1:32" ht="12.75">
      <c r="A60" s="27" t="s">
        <v>123</v>
      </c>
      <c r="B60" s="39" t="s">
        <v>124</v>
      </c>
      <c r="C60" s="35">
        <f>C61+C62</f>
        <v>0</v>
      </c>
      <c r="D60" s="48">
        <f>D61</f>
        <v>26731.6</v>
      </c>
      <c r="E60" s="35">
        <f>E61+E62</f>
        <v>26731.6</v>
      </c>
      <c r="F60"/>
      <c r="G60"/>
      <c r="H60" s="9"/>
      <c r="I60" s="9"/>
      <c r="J60" s="9"/>
      <c r="K60" s="9"/>
      <c r="L60" s="9"/>
      <c r="M60" s="9"/>
      <c r="N60" s="9"/>
      <c r="AD60"/>
      <c r="AE60"/>
      <c r="AF60"/>
    </row>
    <row r="61" spans="1:32" ht="12.75">
      <c r="A61" s="27" t="s">
        <v>125</v>
      </c>
      <c r="B61" s="39" t="s">
        <v>126</v>
      </c>
      <c r="C61" s="19">
        <v>0</v>
      </c>
      <c r="D61" s="26">
        <v>26731.6</v>
      </c>
      <c r="E61" s="19">
        <f>C61+D61</f>
        <v>26731.6</v>
      </c>
      <c r="F61"/>
      <c r="G61"/>
      <c r="H61" s="10"/>
      <c r="I61" s="10"/>
      <c r="J61" s="10"/>
      <c r="K61" s="10"/>
      <c r="L61" s="10"/>
      <c r="M61" s="10"/>
      <c r="N61" s="9"/>
      <c r="AD61"/>
      <c r="AE61"/>
      <c r="AF61"/>
    </row>
    <row r="62" spans="1:32" ht="12.75">
      <c r="A62" s="27"/>
      <c r="B62" s="39"/>
      <c r="C62" s="19">
        <v>0</v>
      </c>
      <c r="D62" s="19">
        <v>0</v>
      </c>
      <c r="E62" s="19">
        <f>C62+D62</f>
        <v>0</v>
      </c>
      <c r="F62"/>
      <c r="G62"/>
      <c r="I62" s="11"/>
      <c r="J62" s="10"/>
      <c r="K62" s="9"/>
      <c r="L62" s="9"/>
      <c r="M62" s="9"/>
      <c r="N62" s="9"/>
      <c r="AD62"/>
      <c r="AE62"/>
      <c r="AF62"/>
    </row>
    <row r="63" spans="2:32" ht="12.75">
      <c r="B63" s="56"/>
      <c r="D63" s="33"/>
      <c r="E63" s="17"/>
      <c r="F63"/>
      <c r="G63"/>
      <c r="H63" s="9"/>
      <c r="I63" s="11"/>
      <c r="J63" s="10"/>
      <c r="K63" s="9"/>
      <c r="L63" s="9"/>
      <c r="M63" s="9"/>
      <c r="N63" s="9"/>
      <c r="AD63"/>
      <c r="AE63"/>
      <c r="AF63"/>
    </row>
    <row r="64" spans="1:32" ht="12.75">
      <c r="A64" s="5" t="s">
        <v>52</v>
      </c>
      <c r="B64" s="59" t="s">
        <v>60</v>
      </c>
      <c r="C64" s="34">
        <f>C65</f>
        <v>0</v>
      </c>
      <c r="D64" s="34">
        <f>D65</f>
        <v>0</v>
      </c>
      <c r="E64" s="34">
        <f>E65</f>
        <v>0</v>
      </c>
      <c r="F64"/>
      <c r="G64"/>
      <c r="I64" s="9"/>
      <c r="J64" s="10"/>
      <c r="K64" s="9"/>
      <c r="L64" s="9"/>
      <c r="M64" s="9"/>
      <c r="N64" s="9"/>
      <c r="U64" s="14"/>
      <c r="V64" s="9"/>
      <c r="W64" s="9"/>
      <c r="X64" s="9"/>
      <c r="Y64" s="9"/>
      <c r="Z64" s="9"/>
      <c r="AA64" s="9"/>
      <c r="AB64" s="9"/>
      <c r="AC64" s="9"/>
      <c r="AD64"/>
      <c r="AE64"/>
      <c r="AF64"/>
    </row>
    <row r="65" spans="1:32" ht="12.75">
      <c r="A65" s="6" t="s">
        <v>53</v>
      </c>
      <c r="B65" s="40" t="s">
        <v>79</v>
      </c>
      <c r="C65" s="26">
        <v>0</v>
      </c>
      <c r="D65" s="26">
        <v>0</v>
      </c>
      <c r="E65" s="34">
        <f>E66+E67+E68+E69+E70</f>
        <v>0</v>
      </c>
      <c r="F65"/>
      <c r="G65"/>
      <c r="I65" s="9"/>
      <c r="J65" s="10"/>
      <c r="K65" s="9"/>
      <c r="L65" s="9"/>
      <c r="M65" s="9"/>
      <c r="N65" s="9"/>
      <c r="U65" s="14"/>
      <c r="V65" s="9"/>
      <c r="W65" s="9"/>
      <c r="X65" s="9"/>
      <c r="Y65" s="9"/>
      <c r="Z65" s="9"/>
      <c r="AA65" s="9"/>
      <c r="AB65" s="9"/>
      <c r="AC65" s="9"/>
      <c r="AD65"/>
      <c r="AE65"/>
      <c r="AF65"/>
    </row>
    <row r="66" spans="1:32" ht="12.75">
      <c r="A66" s="6" t="s">
        <v>54</v>
      </c>
      <c r="B66" s="40" t="s">
        <v>55</v>
      </c>
      <c r="C66" s="26">
        <v>0</v>
      </c>
      <c r="D66" s="19">
        <v>0</v>
      </c>
      <c r="E66" s="34">
        <f>C66+D66</f>
        <v>0</v>
      </c>
      <c r="F66"/>
      <c r="G66"/>
      <c r="H66" s="9"/>
      <c r="I66" s="11"/>
      <c r="J66" s="10"/>
      <c r="K66" s="9"/>
      <c r="L66" s="9"/>
      <c r="M66" s="9"/>
      <c r="N66" s="9"/>
      <c r="U66" s="14"/>
      <c r="V66" s="9"/>
      <c r="W66" s="9"/>
      <c r="X66" s="9"/>
      <c r="Y66" s="9"/>
      <c r="Z66" s="9"/>
      <c r="AA66" s="9"/>
      <c r="AB66" s="9"/>
      <c r="AC66" s="9"/>
      <c r="AD66"/>
      <c r="AE66"/>
      <c r="AF66"/>
    </row>
    <row r="67" spans="1:32" ht="12.75">
      <c r="A67" s="6" t="s">
        <v>58</v>
      </c>
      <c r="B67" s="40" t="s">
        <v>56</v>
      </c>
      <c r="C67" s="26">
        <v>0</v>
      </c>
      <c r="D67" s="19">
        <v>0</v>
      </c>
      <c r="E67" s="34">
        <f>C67+D67</f>
        <v>0</v>
      </c>
      <c r="F67"/>
      <c r="G67"/>
      <c r="H67" s="9"/>
      <c r="I67" s="11"/>
      <c r="J67" s="10"/>
      <c r="K67" s="9"/>
      <c r="L67" s="9"/>
      <c r="M67" s="9"/>
      <c r="N67" s="9"/>
      <c r="U67" s="14"/>
      <c r="V67" s="9"/>
      <c r="W67" s="9"/>
      <c r="X67" s="9"/>
      <c r="Y67" s="9"/>
      <c r="Z67" s="9"/>
      <c r="AA67" s="9"/>
      <c r="AB67" s="9"/>
      <c r="AC67" s="9"/>
      <c r="AD67"/>
      <c r="AE67"/>
      <c r="AF67"/>
    </row>
    <row r="68" spans="1:32" ht="12.75">
      <c r="A68" s="16" t="s">
        <v>89</v>
      </c>
      <c r="B68" s="60" t="s">
        <v>90</v>
      </c>
      <c r="C68" s="26">
        <v>0</v>
      </c>
      <c r="D68" s="19">
        <v>0</v>
      </c>
      <c r="E68" s="34">
        <f>C68+D68</f>
        <v>0</v>
      </c>
      <c r="F68"/>
      <c r="G68"/>
      <c r="I68" s="9"/>
      <c r="AD68"/>
      <c r="AE68"/>
      <c r="AF68"/>
    </row>
    <row r="69" spans="1:32" ht="12.75">
      <c r="A69" s="16" t="s">
        <v>57</v>
      </c>
      <c r="B69" s="60" t="s">
        <v>59</v>
      </c>
      <c r="C69" s="26">
        <v>0</v>
      </c>
      <c r="D69" s="19">
        <v>0</v>
      </c>
      <c r="E69" s="34">
        <f>C69+D69</f>
        <v>0</v>
      </c>
      <c r="F69"/>
      <c r="G69"/>
      <c r="I69" s="9"/>
      <c r="AD69"/>
      <c r="AE69"/>
      <c r="AF69"/>
    </row>
    <row r="70" spans="1:32" ht="12.75">
      <c r="A70" s="6" t="s">
        <v>71</v>
      </c>
      <c r="B70" s="40" t="s">
        <v>72</v>
      </c>
      <c r="C70" s="26">
        <v>0</v>
      </c>
      <c r="D70" s="19">
        <v>0</v>
      </c>
      <c r="E70" s="34">
        <f>C70+D70</f>
        <v>0</v>
      </c>
      <c r="F70"/>
      <c r="G70"/>
      <c r="I70" s="9"/>
      <c r="AD70"/>
      <c r="AE70"/>
      <c r="AF70"/>
    </row>
    <row r="71" spans="2:32" ht="12.75">
      <c r="B71" s="56"/>
      <c r="D71" s="33"/>
      <c r="E71" s="33"/>
      <c r="F71"/>
      <c r="G71"/>
      <c r="AD71"/>
      <c r="AE71"/>
      <c r="AF71"/>
    </row>
    <row r="72" spans="1:32" ht="12.75">
      <c r="A72" s="8"/>
      <c r="B72" s="55"/>
      <c r="C72" s="17"/>
      <c r="D72" s="17"/>
      <c r="E72" s="17"/>
      <c r="F72"/>
      <c r="G72"/>
      <c r="AD72"/>
      <c r="AE72"/>
      <c r="AF72"/>
    </row>
    <row r="73" spans="1:32" ht="12.75">
      <c r="A73" s="8"/>
      <c r="B73" s="55"/>
      <c r="C73" s="17"/>
      <c r="D73" s="17"/>
      <c r="E73" s="17"/>
      <c r="F73"/>
      <c r="G73"/>
      <c r="AD73"/>
      <c r="AE73"/>
      <c r="AF73"/>
    </row>
    <row r="74" spans="1:32" ht="12.75">
      <c r="A74" s="8"/>
      <c r="B74" s="55"/>
      <c r="C74" s="17"/>
      <c r="D74" s="17"/>
      <c r="E74" s="17"/>
      <c r="F74"/>
      <c r="G74"/>
      <c r="AD74"/>
      <c r="AE74"/>
      <c r="AF74"/>
    </row>
    <row r="75" spans="2:32" ht="12.75">
      <c r="B75" s="55"/>
      <c r="C75" s="17"/>
      <c r="D75" s="17"/>
      <c r="E75" s="17"/>
      <c r="F75"/>
      <c r="G75"/>
      <c r="AD75"/>
      <c r="AE75"/>
      <c r="AF75"/>
    </row>
    <row r="76" spans="2:32" ht="15">
      <c r="B76" s="56"/>
      <c r="C76" s="17"/>
      <c r="D76" s="37" t="s">
        <v>134</v>
      </c>
      <c r="E76" s="17"/>
      <c r="F76" s="33"/>
      <c r="G76" s="17"/>
      <c r="AD76"/>
      <c r="AE76"/>
      <c r="AF76"/>
    </row>
    <row r="77" spans="1:32" ht="15">
      <c r="A77" s="8"/>
      <c r="B77" s="55"/>
      <c r="C77" s="17"/>
      <c r="D77" s="37" t="s">
        <v>135</v>
      </c>
      <c r="E77" s="17"/>
      <c r="F77" s="36"/>
      <c r="G77" s="36"/>
      <c r="H77"/>
      <c r="I77"/>
      <c r="J77"/>
      <c r="K77"/>
      <c r="L77"/>
      <c r="M77"/>
      <c r="N77"/>
      <c r="O77"/>
      <c r="P77"/>
      <c r="Q77"/>
      <c r="V77"/>
      <c r="W77"/>
      <c r="X77"/>
      <c r="Y77"/>
      <c r="Z77"/>
      <c r="AA77"/>
      <c r="AB77"/>
      <c r="AC77"/>
      <c r="AD77"/>
      <c r="AE77"/>
      <c r="AF77"/>
    </row>
    <row r="78" spans="1:7" ht="12.75">
      <c r="A78" s="14"/>
      <c r="B78" s="61"/>
      <c r="C78" s="17"/>
      <c r="D78" s="17"/>
      <c r="E78" s="33"/>
      <c r="F78" s="33"/>
      <c r="G78" s="33"/>
    </row>
    <row r="79" spans="1:7" ht="15">
      <c r="A79" s="14"/>
      <c r="B79" s="61"/>
      <c r="C79" s="17"/>
      <c r="D79" s="37" t="s">
        <v>127</v>
      </c>
      <c r="E79" s="17"/>
      <c r="F79" s="33"/>
      <c r="G79" s="33"/>
    </row>
    <row r="80" spans="1:7" ht="15">
      <c r="A80" s="8"/>
      <c r="B80" s="8"/>
      <c r="C80" s="37"/>
      <c r="D80" s="17"/>
      <c r="E80" s="17"/>
      <c r="F80" s="33"/>
      <c r="G80" s="33"/>
    </row>
    <row r="81" spans="1:7" ht="12.75">
      <c r="A81" s="8"/>
      <c r="B81" s="8"/>
      <c r="C81" s="17"/>
      <c r="D81" s="33"/>
      <c r="E81" s="33"/>
      <c r="F81" s="33"/>
      <c r="G81" s="33"/>
    </row>
    <row r="82" spans="1:7" ht="12.75">
      <c r="A82" s="8"/>
      <c r="B82" s="8"/>
      <c r="C82" s="17"/>
      <c r="D82" s="33"/>
      <c r="E82" s="33"/>
      <c r="F82" s="33"/>
      <c r="G82" s="33"/>
    </row>
    <row r="83" spans="4:7" ht="12.75">
      <c r="D83" s="33"/>
      <c r="E83" s="33"/>
      <c r="F83" s="33"/>
      <c r="G83" s="33"/>
    </row>
    <row r="84" spans="4:7" ht="12.75">
      <c r="D84" s="33"/>
      <c r="E84" s="33"/>
      <c r="F84" s="33"/>
      <c r="G84" s="33"/>
    </row>
    <row r="85" spans="4:7" ht="12.75">
      <c r="D85" s="33"/>
      <c r="E85" s="33"/>
      <c r="F85" s="33"/>
      <c r="G85" s="33"/>
    </row>
    <row r="86" spans="4:7" ht="12.75">
      <c r="D86" s="33"/>
      <c r="E86" s="33"/>
      <c r="F86" s="33"/>
      <c r="G86" s="33"/>
    </row>
    <row r="87" spans="4:7" ht="12.75">
      <c r="D87" s="33"/>
      <c r="E87" s="33"/>
      <c r="F87" s="33"/>
      <c r="G87" s="33"/>
    </row>
    <row r="88" spans="4:7" ht="12.75">
      <c r="D88" s="33"/>
      <c r="E88" s="33"/>
      <c r="F88" s="33"/>
      <c r="G88" s="33"/>
    </row>
    <row r="89" spans="1:32" s="3" customFormat="1" ht="12.75">
      <c r="A89" s="1"/>
      <c r="B89" s="1"/>
      <c r="C89" s="33"/>
      <c r="D89" s="33"/>
      <c r="E89" s="33"/>
      <c r="F89" s="33"/>
      <c r="G89" s="33"/>
      <c r="R89"/>
      <c r="S89"/>
      <c r="T89"/>
      <c r="U89"/>
      <c r="AF89" s="12"/>
    </row>
    <row r="90" spans="1:32" s="3" customFormat="1" ht="12.75">
      <c r="A90" s="1"/>
      <c r="B90" s="1"/>
      <c r="C90" s="33"/>
      <c r="D90" s="33"/>
      <c r="E90" s="33"/>
      <c r="F90" s="33"/>
      <c r="G90" s="33"/>
      <c r="R90"/>
      <c r="S90"/>
      <c r="T90"/>
      <c r="U90"/>
      <c r="AF90" s="12"/>
    </row>
    <row r="91" spans="1:32" s="3" customFormat="1" ht="12.75">
      <c r="A91" s="1"/>
      <c r="B91" s="1"/>
      <c r="C91" s="33"/>
      <c r="R91"/>
      <c r="S91"/>
      <c r="T91"/>
      <c r="U91"/>
      <c r="AF91" s="12"/>
    </row>
    <row r="92" spans="1:32" s="3" customFormat="1" ht="12.75">
      <c r="A92" s="1"/>
      <c r="B92" s="1"/>
      <c r="C92" s="33"/>
      <c r="R92"/>
      <c r="S92"/>
      <c r="T92"/>
      <c r="U92"/>
      <c r="AF92" s="12"/>
    </row>
    <row r="93" spans="1:32" s="3" customFormat="1" ht="12.75">
      <c r="A93" s="1"/>
      <c r="B93" s="1"/>
      <c r="C93" s="33"/>
      <c r="R93"/>
      <c r="S93"/>
      <c r="T93"/>
      <c r="U93"/>
      <c r="AF93" s="12"/>
    </row>
    <row r="94" spans="1:32" s="3" customFormat="1" ht="12.75">
      <c r="A94" s="1"/>
      <c r="B94" s="1"/>
      <c r="C94" s="33"/>
      <c r="R94"/>
      <c r="S94"/>
      <c r="T94"/>
      <c r="U94"/>
      <c r="AF94" s="12"/>
    </row>
  </sheetData>
  <sheetProtection/>
  <mergeCells count="2">
    <mergeCell ref="B2:D2"/>
    <mergeCell ref="B3:D3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Tajnica  Oš</cp:lastModifiedBy>
  <cp:lastPrinted>2020-11-17T14:54:10Z</cp:lastPrinted>
  <dcterms:created xsi:type="dcterms:W3CDTF">2006-04-28T08:28:34Z</dcterms:created>
  <dcterms:modified xsi:type="dcterms:W3CDTF">2020-12-10T08:16:07Z</dcterms:modified>
  <cp:category/>
  <cp:version/>
  <cp:contentType/>
  <cp:contentStatus/>
</cp:coreProperties>
</file>